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-chocolaterie\Documents\2025-2026\"/>
    </mc:Choice>
  </mc:AlternateContent>
  <xr:revisionPtr revIDLastSave="0" documentId="13_ncr:1_{1378D6EC-C444-4643-BC9F-4D29B111B45C}" xr6:coauthVersionLast="47" xr6:coauthVersionMax="47" xr10:uidLastSave="{00000000-0000-0000-0000-000000000000}"/>
  <workbookProtection workbookAlgorithmName="SHA-512" workbookHashValue="4x6FH/n5DcYIH1aAh153Ai6Zl22BSpysyYw+9uVquWrkU/coLilMp9xCUtu/8gYpQPub2cWjIA+vCDvJvereFw==" workbookSaltValue="P8KHZ3OAoIxX6FurMSYH0w==" workbookSpinCount="100000" lockStructure="1"/>
  <bookViews>
    <workbookView xWindow="-120" yWindow="-120" windowWidth="29040" windowHeight="15720" xr2:uid="{00000000-000D-0000-FFFF-FFFF00000000}"/>
  </bookViews>
  <sheets>
    <sheet name="Bon de commande" sheetId="1" r:id="rId1"/>
  </sheets>
  <definedNames>
    <definedName name="_xlnm.Print_Area" localSheetId="0">'Bon de commande'!$A$1:$P$86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0" i="1" l="1"/>
  <c r="L59" i="1"/>
  <c r="N57" i="1"/>
  <c r="L57" i="1"/>
  <c r="N50" i="1"/>
  <c r="N46" i="1" l="1"/>
  <c r="N47" i="1" l="1"/>
  <c r="M73" i="1" s="1"/>
</calcChain>
</file>

<file path=xl/sharedStrings.xml><?xml version="1.0" encoding="utf-8"?>
<sst xmlns="http://schemas.openxmlformats.org/spreadsheetml/2006/main" count="203" uniqueCount="119">
  <si>
    <t>P.U. T.T.C.</t>
  </si>
  <si>
    <t>Qté</t>
  </si>
  <si>
    <t>Liste Tarif Produits</t>
  </si>
  <si>
    <t>Tablettes Origine</t>
  </si>
  <si>
    <t>Coffrets Chocolats</t>
  </si>
  <si>
    <t>Vénézuela 72% (Araguani)</t>
  </si>
  <si>
    <t>Ghana 68% (Nyangbo)</t>
  </si>
  <si>
    <t>Equateur 66% (Alpaco)</t>
  </si>
  <si>
    <t>Madagascar 64%(Manjari)</t>
  </si>
  <si>
    <t>Fruits Confits</t>
  </si>
  <si>
    <t>Tablettes Inclusions</t>
  </si>
  <si>
    <t>Coffret</t>
  </si>
  <si>
    <t>Sachet</t>
  </si>
  <si>
    <t>Mendiants Noir</t>
  </si>
  <si>
    <t>Orangettes Noir</t>
  </si>
  <si>
    <t>Rondelle</t>
  </si>
  <si>
    <t>Sucettes</t>
  </si>
  <si>
    <t>Montant total TTC</t>
  </si>
  <si>
    <t>BON DE COMMANDE</t>
  </si>
  <si>
    <t>Pâte à tartiner</t>
  </si>
  <si>
    <t>Pot</t>
  </si>
  <si>
    <t xml:space="preserve">Noir Orangettes </t>
  </si>
  <si>
    <t>Noir Eclats de fèves de cacao</t>
  </si>
  <si>
    <t>Noir Perles croustillantes</t>
  </si>
  <si>
    <t>Lait Smarties</t>
  </si>
  <si>
    <t>Noir Smarties</t>
  </si>
  <si>
    <t xml:space="preserve"> </t>
  </si>
  <si>
    <t>Poids net g</t>
  </si>
  <si>
    <t xml:space="preserve">Poids net g </t>
  </si>
  <si>
    <t xml:space="preserve">Adresse : </t>
  </si>
  <si>
    <t>Blond Perles croustillantes</t>
  </si>
  <si>
    <t>Praliné pétillant</t>
  </si>
  <si>
    <t>Blond Nature</t>
  </si>
  <si>
    <t>Sucette Noir</t>
  </si>
  <si>
    <t>Sucette Lait</t>
  </si>
  <si>
    <t>Afrique 85% (Abinao)</t>
  </si>
  <si>
    <t>Quartiers d'oranges confites</t>
  </si>
  <si>
    <t>Citronnettes Noir</t>
  </si>
  <si>
    <t>Praliné piémont</t>
  </si>
  <si>
    <t>Blond café</t>
  </si>
  <si>
    <t>Grenade 65% (Kalingo)</t>
  </si>
  <si>
    <t>Pérou 63 % (Illanka)</t>
  </si>
  <si>
    <t>Brésil 55% (Itakuja)</t>
  </si>
  <si>
    <t>Madagascar 33% Lait (Tanariva)</t>
  </si>
  <si>
    <t>Pérou 70% (Andoa)</t>
  </si>
  <si>
    <t>Bélize 75% (Tulakalum)</t>
  </si>
  <si>
    <t>Rép. Dominicaine 64% (Taïnori)</t>
  </si>
  <si>
    <t>Coffret d'oranges confites</t>
  </si>
  <si>
    <t>Mendiants Provençaux Noir</t>
  </si>
  <si>
    <t>Brésil 70% (Cuvée Riachuelo)</t>
  </si>
  <si>
    <t>Gingembrettes Noir</t>
  </si>
  <si>
    <t>Mendiants Lait</t>
  </si>
  <si>
    <t>Mendiants Noir et Lait</t>
  </si>
  <si>
    <t>Marrons glacés maison</t>
  </si>
  <si>
    <t>Boite</t>
  </si>
  <si>
    <t>5 pièces</t>
  </si>
  <si>
    <t>8 pièces</t>
  </si>
  <si>
    <t>Marrons glacés Sabaton</t>
  </si>
  <si>
    <t>4 pièces</t>
  </si>
  <si>
    <t>12 pièces</t>
  </si>
  <si>
    <t>Coffret Lulu</t>
  </si>
  <si>
    <t>Noir raisins secs, pistaches</t>
  </si>
  <si>
    <t>Lait raisins secs et pistaches</t>
  </si>
  <si>
    <t xml:space="preserve">Caraibes 66% </t>
  </si>
  <si>
    <t>Lait de coco (végan)</t>
  </si>
  <si>
    <t>Coffret champagne &amp; chocolats (44 choco.)</t>
  </si>
  <si>
    <t>Noir de Provence</t>
  </si>
  <si>
    <t xml:space="preserve">100% pur pâte de cacao </t>
  </si>
  <si>
    <r>
      <t>Coffret 42 Palets inclusions</t>
    </r>
    <r>
      <rPr>
        <b/>
        <sz val="8"/>
        <rFont val="Tw Cen MT"/>
        <family val="2"/>
      </rPr>
      <t xml:space="preserve"> (amandes et fêves de cacao)</t>
    </r>
  </si>
  <si>
    <t>Coffret 13 Mendiants provençaux</t>
  </si>
  <si>
    <t xml:space="preserve">Coffret 42 orangettes </t>
  </si>
  <si>
    <t xml:space="preserve">Coffret 27 Pétales de gingembre </t>
  </si>
  <si>
    <t>Lait Noisettes du Piemont</t>
  </si>
  <si>
    <t>Noir Amandes de Provence</t>
  </si>
  <si>
    <t>Noir Noisettes du Piemont</t>
  </si>
  <si>
    <r>
      <t xml:space="preserve">Lait Amandes </t>
    </r>
    <r>
      <rPr>
        <b/>
        <sz val="8.5"/>
        <rFont val="Tw Cen MT"/>
        <family val="2"/>
      </rPr>
      <t>de Provence</t>
    </r>
  </si>
  <si>
    <t xml:space="preserve">Coffret de 16 boules de Noël au praliné </t>
  </si>
  <si>
    <t xml:space="preserve">Coffret de 25 boules de Noël au praliné </t>
  </si>
  <si>
    <t>unité</t>
  </si>
  <si>
    <t>Mendiants / Palets Fleurs</t>
  </si>
  <si>
    <t>Palets de chocolat et fleurs cristallisées</t>
  </si>
  <si>
    <t>Truffes Maison</t>
  </si>
  <si>
    <t>Les truffes natures</t>
  </si>
  <si>
    <t>Spécial Noël - Les Coffrets</t>
  </si>
  <si>
    <t>Spécial Noël -  Les Papillotes</t>
  </si>
  <si>
    <t>Livraison ou expédition (par adresse)</t>
  </si>
  <si>
    <t>Molière T1 (25 chocolats)</t>
  </si>
  <si>
    <t>Découverte (16 chocolats)</t>
  </si>
  <si>
    <t>Molière T2 (36 chocolats)</t>
  </si>
  <si>
    <t>Molière T0 (9 chocolats)</t>
  </si>
  <si>
    <t>Molière T3 (49 chocolats)</t>
  </si>
  <si>
    <t>Molière T5 (99 chocolats)</t>
  </si>
  <si>
    <t>Orange confite</t>
  </si>
  <si>
    <t>7 u.</t>
  </si>
  <si>
    <t>21 u.</t>
  </si>
  <si>
    <t>16 u.</t>
  </si>
  <si>
    <t>Ballotin</t>
  </si>
  <si>
    <t>Papalines - 10 unités</t>
  </si>
  <si>
    <t>Papalines - 6 unités</t>
  </si>
  <si>
    <t>Papalines - 16 unités</t>
  </si>
  <si>
    <t>Papalines - 21 unités</t>
  </si>
  <si>
    <t>Nougat noir (Le Rêveur)</t>
  </si>
  <si>
    <t>Nougat Miel et amandes (Le Soyeux)</t>
  </si>
  <si>
    <t>Nougat Amandes, figues, abricots et pistaches ( Le Gargantua)</t>
  </si>
  <si>
    <t>Nougat amandes et noisettes (Le Rebelle)</t>
  </si>
  <si>
    <t>République Dominicaine 46% Lait (Bahibe)</t>
  </si>
  <si>
    <t>Cameroun 41% Lait (Cuvée Mbo)</t>
  </si>
  <si>
    <t>Pérou 39% Lait (Andoa)</t>
  </si>
  <si>
    <t>Noir de Provence (Tablette de chocolat noir à 66% cacao)</t>
  </si>
  <si>
    <t>Noir de Provence (Réglette de palets noir 66% cacao)</t>
  </si>
  <si>
    <t>Les truffes eau de vie Manguin</t>
  </si>
  <si>
    <t>Papillotte à l'unité</t>
  </si>
  <si>
    <t>Papillotes - Sachet de 10 pièces unités</t>
  </si>
  <si>
    <t>Papillotes - Sachet de 20 pièces unités</t>
  </si>
  <si>
    <t xml:space="preserve">Nom Prénom / Société : </t>
  </si>
  <si>
    <t xml:space="preserve">Téléphone : </t>
  </si>
  <si>
    <t xml:space="preserve">Date de réception de commande : </t>
  </si>
  <si>
    <r>
      <t>La Papaline d'Avignon</t>
    </r>
    <r>
      <rPr>
        <sz val="10"/>
        <color theme="0" tint="-4.9989318521683403E-2"/>
        <rFont val="Tw Cen MT"/>
        <family val="2"/>
      </rPr>
      <t xml:space="preserve"> </t>
    </r>
    <r>
      <rPr>
        <sz val="11"/>
        <color theme="0" tint="-4.9989318521683403E-2"/>
        <rFont val="Tw Cen MT"/>
        <family val="2"/>
      </rPr>
      <t>(chardon à la la liqueur d'origan)</t>
    </r>
  </si>
  <si>
    <r>
      <t>Nougats Silvain St Didier</t>
    </r>
    <r>
      <rPr>
        <sz val="10"/>
        <color theme="0" tint="-4.9989318521683403E-2"/>
        <rFont val="Tw Cen MT"/>
        <family val="2"/>
      </rPr>
      <t xml:space="preserve"> </t>
    </r>
    <r>
      <rPr>
        <sz val="11"/>
        <color theme="0" tint="-4.9989318521683403E-2"/>
        <rFont val="Tw Cen MT"/>
        <family val="2"/>
      </rPr>
      <t>(environ 12 à 13 nougats dans 100g)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</si>
</sst>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_ ;\-#,##0\ "/>
    <numFmt numFmtId="166" formatCode="0#&quot; &quot;##&quot; &quot;##&quot; &quot;##&quot; &quot;##"/>
  </numFmts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9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11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9"/>
      <name val="Tw Cen MT"/>
      <family val="2"/>
    </font>
    <font>
      <sz val="8"/>
      <name val="Tw Cen MT"/>
      <family val="2"/>
    </font>
    <font>
      <b/>
      <sz val="10"/>
      <name val="Tw Cen MT"/>
      <family val="2"/>
    </font>
    <font>
      <b/>
      <sz val="8"/>
      <name val="Tw Cen MT"/>
      <family val="2"/>
    </font>
    <font>
      <b/>
      <sz val="9"/>
      <name val="Tw Cen MT"/>
      <family val="2"/>
    </font>
    <font>
      <b/>
      <sz val="18"/>
      <color theme="1" tint="4.9989318521683403E-2"/>
      <name val="Tw Cen MT"/>
      <family val="2"/>
    </font>
    <font>
      <b/>
      <sz val="18"/>
      <color theme="1" tint="4.9989318521683403E-2"/>
      <name val="Arial"/>
      <family val="2"/>
    </font>
    <font>
      <sz val="12"/>
      <color theme="0" tint="-4.9989318521683403E-2"/>
      <name val="Tw Cen MT"/>
      <family val="2"/>
    </font>
    <font>
      <b/>
      <sz val="12"/>
      <color theme="0" tint="-4.9989318521683403E-2"/>
      <name val="Arial"/>
      <family val="2"/>
    </font>
    <font>
      <b/>
      <sz val="14"/>
      <color theme="1" tint="4.9989318521683403E-2"/>
      <name val="Tw Cen MT"/>
      <family val="2"/>
    </font>
    <font>
      <sz val="11"/>
      <color theme="0" tint="-4.9989318521683403E-2"/>
      <name val="Tw Cen MT"/>
      <family val="2"/>
    </font>
    <font>
      <b/>
      <sz val="8.5"/>
      <name val="Tw Cen MT"/>
      <family val="2"/>
    </font>
    <font>
      <sz val="11"/>
      <color theme="1"/>
      <name val="YAFdJrHPPtU_0"/>
    </font>
    <font>
      <b/>
      <sz val="11"/>
      <color theme="1"/>
      <name val="YAFdJrHPPtU_0"/>
    </font>
    <font>
      <b/>
      <sz val="12"/>
      <color theme="1" tint="4.9989318521683403E-2"/>
      <name val="Tw Cen MT"/>
      <family val="2"/>
    </font>
    <font>
      <b/>
      <sz val="11"/>
      <name val="Tw Cen MT"/>
      <family val="2"/>
    </font>
    <font>
      <sz val="10"/>
      <color theme="0" tint="-4.9989318521683403E-2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44" fontId="5" fillId="2" borderId="2" xfId="1" applyFont="1" applyFill="1" applyBorder="1" applyAlignment="1" applyProtection="1">
      <alignment vertical="center"/>
    </xf>
    <xf numFmtId="44" fontId="5" fillId="2" borderId="0" xfId="1" applyFont="1" applyFill="1" applyAlignment="1" applyProtection="1">
      <alignment vertical="center"/>
    </xf>
    <xf numFmtId="44" fontId="5" fillId="2" borderId="0" xfId="1" applyFont="1" applyFill="1" applyBorder="1" applyAlignment="1" applyProtection="1">
      <alignment vertical="center"/>
    </xf>
    <xf numFmtId="44" fontId="11" fillId="2" borderId="0" xfId="1" applyFont="1" applyFill="1" applyBorder="1" applyAlignment="1" applyProtection="1">
      <alignment vertical="center"/>
    </xf>
    <xf numFmtId="1" fontId="18" fillId="0" borderId="15" xfId="1" applyNumberFormat="1" applyFont="1" applyFill="1" applyBorder="1" applyAlignment="1" applyProtection="1">
      <alignment horizontal="center" vertical="center"/>
      <protection locked="0"/>
    </xf>
    <xf numFmtId="44" fontId="14" fillId="2" borderId="7" xfId="1" applyFont="1" applyFill="1" applyBorder="1" applyAlignment="1" applyProtection="1">
      <alignment vertical="center"/>
    </xf>
    <xf numFmtId="1" fontId="18" fillId="5" borderId="0" xfId="1" applyNumberFormat="1" applyFont="1" applyFill="1" applyBorder="1" applyAlignment="1" applyProtection="1">
      <alignment horizontal="center" vertical="center"/>
    </xf>
    <xf numFmtId="44" fontId="14" fillId="2" borderId="23" xfId="1" applyFont="1" applyFill="1" applyBorder="1" applyAlignment="1" applyProtection="1">
      <alignment vertical="center"/>
    </xf>
    <xf numFmtId="1" fontId="18" fillId="0" borderId="66" xfId="1" applyNumberFormat="1" applyFont="1" applyFill="1" applyBorder="1" applyAlignment="1" applyProtection="1">
      <alignment horizontal="center" vertical="center"/>
      <protection locked="0"/>
    </xf>
    <xf numFmtId="1" fontId="18" fillId="0" borderId="67" xfId="1" applyNumberFormat="1" applyFont="1" applyFill="1" applyBorder="1" applyAlignment="1" applyProtection="1">
      <alignment horizontal="center" vertical="center"/>
      <protection locked="0"/>
    </xf>
    <xf numFmtId="1" fontId="18" fillId="0" borderId="68" xfId="1" applyNumberFormat="1" applyFont="1" applyFill="1" applyBorder="1" applyAlignment="1" applyProtection="1">
      <alignment horizontal="center" vertical="center"/>
      <protection locked="0"/>
    </xf>
    <xf numFmtId="1" fontId="18" fillId="0" borderId="52" xfId="1" applyNumberFormat="1" applyFont="1" applyFill="1" applyBorder="1" applyAlignment="1" applyProtection="1">
      <alignment horizontal="center" vertical="center"/>
      <protection locked="0"/>
    </xf>
    <xf numFmtId="1" fontId="18" fillId="0" borderId="16" xfId="1" applyNumberFormat="1" applyFont="1" applyFill="1" applyBorder="1" applyAlignment="1" applyProtection="1">
      <alignment horizontal="center" vertical="center"/>
      <protection locked="0"/>
    </xf>
    <xf numFmtId="44" fontId="14" fillId="0" borderId="11" xfId="1" applyFont="1" applyFill="1" applyBorder="1" applyAlignment="1" applyProtection="1">
      <alignment vertical="center"/>
    </xf>
    <xf numFmtId="44" fontId="14" fillId="2" borderId="53" xfId="1" applyFont="1" applyFill="1" applyBorder="1" applyAlignment="1" applyProtection="1">
      <alignment vertical="center"/>
    </xf>
    <xf numFmtId="0" fontId="20" fillId="2" borderId="22" xfId="0" applyFont="1" applyFill="1" applyBorder="1" applyAlignment="1">
      <alignment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1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14" fillId="2" borderId="7" xfId="0" applyNumberFormat="1" applyFont="1" applyFill="1" applyBorder="1" applyAlignment="1">
      <alignment vertical="center"/>
    </xf>
    <xf numFmtId="164" fontId="14" fillId="2" borderId="8" xfId="0" applyNumberFormat="1" applyFont="1" applyFill="1" applyBorder="1" applyAlignment="1">
      <alignment vertical="center"/>
    </xf>
    <xf numFmtId="164" fontId="14" fillId="2" borderId="11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64" fontId="14" fillId="2" borderId="0" xfId="0" applyNumberFormat="1" applyFont="1" applyFill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vertical="center"/>
    </xf>
    <xf numFmtId="164" fontId="13" fillId="2" borderId="0" xfId="0" applyNumberFormat="1" applyFont="1" applyFill="1" applyAlignment="1">
      <alignment vertical="center"/>
    </xf>
    <xf numFmtId="164" fontId="14" fillId="2" borderId="27" xfId="0" applyNumberFormat="1" applyFont="1" applyFill="1" applyBorder="1" applyAlignment="1">
      <alignment vertical="center"/>
    </xf>
    <xf numFmtId="1" fontId="18" fillId="0" borderId="15" xfId="0" applyNumberFormat="1" applyFont="1" applyBorder="1" applyAlignment="1" applyProtection="1">
      <alignment horizontal="center" vertical="center"/>
      <protection locked="0"/>
    </xf>
    <xf numFmtId="164" fontId="14" fillId="2" borderId="28" xfId="0" applyNumberFormat="1" applyFont="1" applyFill="1" applyBorder="1" applyAlignment="1">
      <alignment vertical="center"/>
    </xf>
    <xf numFmtId="1" fontId="18" fillId="0" borderId="18" xfId="0" applyNumberFormat="1" applyFont="1" applyBorder="1" applyAlignment="1" applyProtection="1">
      <alignment horizontal="center" vertical="center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1" fontId="18" fillId="0" borderId="36" xfId="0" applyNumberFormat="1" applyFont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16" fillId="2" borderId="39" xfId="0" applyFont="1" applyFill="1" applyBorder="1" applyAlignment="1">
      <alignment horizontal="center" vertical="center"/>
    </xf>
    <xf numFmtId="164" fontId="14" fillId="2" borderId="40" xfId="0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horizontal="left" vertical="center"/>
    </xf>
    <xf numFmtId="0" fontId="20" fillId="2" borderId="41" xfId="0" applyFont="1" applyFill="1" applyBorder="1" applyAlignment="1">
      <alignment vertical="center"/>
    </xf>
    <xf numFmtId="164" fontId="14" fillId="2" borderId="42" xfId="0" applyNumberFormat="1" applyFont="1" applyFill="1" applyBorder="1" applyAlignment="1">
      <alignment vertical="center"/>
    </xf>
    <xf numFmtId="0" fontId="16" fillId="2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164" fontId="14" fillId="5" borderId="23" xfId="0" applyNumberFormat="1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8" fillId="2" borderId="6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13" fillId="2" borderId="55" xfId="0" applyFont="1" applyFill="1" applyBorder="1" applyAlignment="1">
      <alignment horizontal="left" vertical="center"/>
    </xf>
    <xf numFmtId="1" fontId="12" fillId="5" borderId="0" xfId="0" applyNumberFormat="1" applyFont="1" applyFill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1" fontId="18" fillId="5" borderId="0" xfId="0" applyNumberFormat="1" applyFont="1" applyFill="1" applyAlignment="1">
      <alignment horizontal="center" vertical="center"/>
    </xf>
    <xf numFmtId="164" fontId="17" fillId="5" borderId="0" xfId="0" applyNumberFormat="1" applyFont="1" applyFill="1" applyAlignment="1">
      <alignment vertical="center"/>
    </xf>
    <xf numFmtId="164" fontId="14" fillId="5" borderId="0" xfId="0" applyNumberFormat="1" applyFont="1" applyFill="1" applyAlignment="1">
      <alignment vertical="center"/>
    </xf>
    <xf numFmtId="0" fontId="10" fillId="5" borderId="4" xfId="0" applyFont="1" applyFill="1" applyBorder="1" applyAlignment="1">
      <alignment vertical="center"/>
    </xf>
    <xf numFmtId="166" fontId="10" fillId="5" borderId="4" xfId="0" applyNumberFormat="1" applyFont="1" applyFill="1" applyBorder="1" applyAlignment="1">
      <alignment vertical="center"/>
    </xf>
    <xf numFmtId="1" fontId="10" fillId="0" borderId="35" xfId="0" applyNumberFormat="1" applyFont="1" applyBorder="1" applyAlignment="1">
      <alignment horizontal="center" vertical="center"/>
    </xf>
    <xf numFmtId="165" fontId="18" fillId="5" borderId="0" xfId="0" applyNumberFormat="1" applyFont="1" applyFill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164" fontId="14" fillId="2" borderId="59" xfId="0" applyNumberFormat="1" applyFont="1" applyFill="1" applyBorder="1" applyAlignment="1">
      <alignment vertical="center"/>
    </xf>
    <xf numFmtId="164" fontId="13" fillId="2" borderId="19" xfId="0" applyNumberFormat="1" applyFont="1" applyFill="1" applyBorder="1" applyAlignment="1">
      <alignment horizontal="left" vertical="center"/>
    </xf>
    <xf numFmtId="0" fontId="16" fillId="2" borderId="5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164" fontId="14" fillId="2" borderId="30" xfId="0" applyNumberFormat="1" applyFont="1" applyFill="1" applyBorder="1" applyAlignment="1">
      <alignment vertical="center"/>
    </xf>
    <xf numFmtId="1" fontId="18" fillId="0" borderId="65" xfId="0" applyNumberFormat="1" applyFont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>
      <alignment vertical="center"/>
    </xf>
    <xf numFmtId="0" fontId="20" fillId="2" borderId="38" xfId="0" applyFont="1" applyFill="1" applyBorder="1" applyAlignment="1">
      <alignment vertical="center"/>
    </xf>
    <xf numFmtId="0" fontId="16" fillId="2" borderId="5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164" fontId="14" fillId="2" borderId="29" xfId="0" applyNumberFormat="1" applyFont="1" applyFill="1" applyBorder="1" applyAlignment="1">
      <alignment vertical="center"/>
    </xf>
    <xf numFmtId="164" fontId="16" fillId="2" borderId="19" xfId="0" applyNumberFormat="1" applyFont="1" applyFill="1" applyBorder="1" applyAlignment="1">
      <alignment horizontal="left" vertical="center"/>
    </xf>
    <xf numFmtId="1" fontId="18" fillId="0" borderId="66" xfId="0" applyNumberFormat="1" applyFont="1" applyBorder="1" applyAlignment="1" applyProtection="1">
      <alignment horizontal="center" vertical="center"/>
      <protection locked="0"/>
    </xf>
    <xf numFmtId="1" fontId="18" fillId="0" borderId="67" xfId="0" applyNumberFormat="1" applyFont="1" applyBorder="1" applyAlignment="1" applyProtection="1">
      <alignment horizontal="center" vertical="center"/>
      <protection locked="0"/>
    </xf>
    <xf numFmtId="1" fontId="18" fillId="0" borderId="69" xfId="0" applyNumberFormat="1" applyFont="1" applyBorder="1" applyAlignment="1" applyProtection="1">
      <alignment horizontal="center" vertical="center"/>
      <protection locked="0"/>
    </xf>
    <xf numFmtId="164" fontId="14" fillId="2" borderId="73" xfId="0" applyNumberFormat="1" applyFont="1" applyFill="1" applyBorder="1" applyAlignment="1">
      <alignment vertical="center"/>
    </xf>
    <xf numFmtId="1" fontId="18" fillId="0" borderId="68" xfId="0" applyNumberFormat="1" applyFont="1" applyBorder="1" applyAlignment="1" applyProtection="1">
      <alignment horizontal="center" vertical="center"/>
      <protection locked="0"/>
    </xf>
    <xf numFmtId="164" fontId="14" fillId="0" borderId="59" xfId="0" applyNumberFormat="1" applyFont="1" applyBorder="1" applyAlignment="1">
      <alignment vertical="center"/>
    </xf>
    <xf numFmtId="0" fontId="20" fillId="2" borderId="70" xfId="0" applyFont="1" applyFill="1" applyBorder="1" applyAlignment="1">
      <alignment vertical="center"/>
    </xf>
    <xf numFmtId="0" fontId="16" fillId="2" borderId="55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" fontId="18" fillId="0" borderId="75" xfId="0" applyNumberFormat="1" applyFont="1" applyBorder="1" applyAlignment="1" applyProtection="1">
      <alignment horizontal="center" vertical="center"/>
      <protection locked="0"/>
    </xf>
    <xf numFmtId="0" fontId="17" fillId="2" borderId="54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44" fontId="14" fillId="2" borderId="27" xfId="1" applyFont="1" applyFill="1" applyBorder="1" applyAlignment="1" applyProtection="1">
      <alignment horizontal="left" vertical="center"/>
    </xf>
    <xf numFmtId="44" fontId="14" fillId="2" borderId="29" xfId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vertical="center"/>
    </xf>
    <xf numFmtId="0" fontId="17" fillId="3" borderId="6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1" fontId="18" fillId="0" borderId="43" xfId="0" applyNumberFormat="1" applyFont="1" applyBorder="1" applyAlignment="1" applyProtection="1">
      <alignment horizontal="center" vertical="center"/>
      <protection locked="0"/>
    </xf>
    <xf numFmtId="0" fontId="20" fillId="2" borderId="64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1" fontId="18" fillId="0" borderId="18" xfId="1" applyNumberFormat="1" applyFont="1" applyFill="1" applyBorder="1" applyAlignment="1" applyProtection="1">
      <alignment horizontal="center" vertical="center"/>
      <protection locked="0"/>
    </xf>
    <xf numFmtId="1" fontId="18" fillId="0" borderId="36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/>
    </xf>
    <xf numFmtId="0" fontId="20" fillId="2" borderId="64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vertical="center"/>
    </xf>
    <xf numFmtId="0" fontId="20" fillId="2" borderId="50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14" fillId="2" borderId="53" xfId="0" applyFont="1" applyFill="1" applyBorder="1" applyAlignment="1">
      <alignment horizontal="center" vertical="center"/>
    </xf>
    <xf numFmtId="0" fontId="23" fillId="6" borderId="55" xfId="0" applyFont="1" applyFill="1" applyBorder="1" applyAlignment="1">
      <alignment horizontal="center" vertical="center"/>
    </xf>
    <xf numFmtId="0" fontId="23" fillId="6" borderId="56" xfId="0" applyFont="1" applyFill="1" applyBorder="1" applyAlignment="1">
      <alignment horizontal="center" vertical="center"/>
    </xf>
    <xf numFmtId="0" fontId="23" fillId="6" borderId="5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3" fillId="2" borderId="7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53" xfId="0" applyFont="1" applyFill="1" applyBorder="1" applyAlignment="1">
      <alignment horizontal="left" vertical="center" wrapText="1"/>
    </xf>
    <xf numFmtId="0" fontId="14" fillId="2" borderId="59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23" fillId="6" borderId="26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6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0" fillId="2" borderId="25" xfId="0" applyFont="1" applyFill="1" applyBorder="1" applyAlignment="1">
      <alignment vertical="center"/>
    </xf>
    <xf numFmtId="0" fontId="20" fillId="2" borderId="51" xfId="0" applyFont="1" applyFill="1" applyBorder="1" applyAlignment="1">
      <alignment vertical="center"/>
    </xf>
    <xf numFmtId="0" fontId="10" fillId="7" borderId="28" xfId="0" applyFont="1" applyFill="1" applyBorder="1" applyAlignment="1" applyProtection="1">
      <alignment horizontal="left" vertical="center"/>
      <protection locked="0"/>
    </xf>
    <xf numFmtId="0" fontId="10" fillId="7" borderId="31" xfId="0" applyFont="1" applyFill="1" applyBorder="1" applyAlignment="1" applyProtection="1">
      <alignment horizontal="left" vertical="center"/>
      <protection locked="0"/>
    </xf>
    <xf numFmtId="0" fontId="10" fillId="7" borderId="50" xfId="0" applyFont="1" applyFill="1" applyBorder="1" applyAlignment="1" applyProtection="1">
      <alignment horizontal="left" vertical="center"/>
      <protection locked="0"/>
    </xf>
    <xf numFmtId="166" fontId="10" fillId="7" borderId="17" xfId="0" applyNumberFormat="1" applyFont="1" applyFill="1" applyBorder="1" applyAlignment="1" applyProtection="1">
      <alignment horizontal="left" vertical="center"/>
      <protection locked="0"/>
    </xf>
    <xf numFmtId="0" fontId="20" fillId="2" borderId="10" xfId="0" applyFont="1" applyFill="1" applyBorder="1" applyAlignment="1">
      <alignment vertical="center"/>
    </xf>
    <xf numFmtId="0" fontId="20" fillId="2" borderId="50" xfId="0" applyFont="1" applyFill="1" applyBorder="1" applyAlignment="1">
      <alignment vertical="center"/>
    </xf>
    <xf numFmtId="0" fontId="15" fillId="9" borderId="17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49" xfId="0" applyFont="1" applyFill="1" applyBorder="1" applyAlignment="1">
      <alignment horizontal="left" vertical="center"/>
    </xf>
    <xf numFmtId="9" fontId="20" fillId="2" borderId="10" xfId="0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3" fillId="6" borderId="41" xfId="0" applyFont="1" applyFill="1" applyBorder="1" applyAlignment="1">
      <alignment horizontal="center" vertical="center"/>
    </xf>
    <xf numFmtId="0" fontId="24" fillId="6" borderId="47" xfId="0" applyFont="1" applyFill="1" applyBorder="1" applyAlignment="1">
      <alignment horizontal="center" vertical="center"/>
    </xf>
    <xf numFmtId="0" fontId="24" fillId="6" borderId="56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9" fontId="20" fillId="2" borderId="22" xfId="0" applyNumberFormat="1" applyFont="1" applyFill="1" applyBorder="1" applyAlignment="1">
      <alignment horizontal="left" vertical="center" wrapText="1"/>
    </xf>
    <xf numFmtId="9" fontId="20" fillId="2" borderId="49" xfId="0" applyNumberFormat="1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18" fillId="2" borderId="47" xfId="0" applyFont="1" applyFill="1" applyBorder="1" applyAlignment="1">
      <alignment horizontal="left" vertical="center" wrapText="1"/>
    </xf>
    <xf numFmtId="0" fontId="18" fillId="2" borderId="52" xfId="0" applyFont="1" applyFill="1" applyBorder="1" applyAlignment="1">
      <alignment horizontal="left" vertical="center" wrapText="1"/>
    </xf>
    <xf numFmtId="164" fontId="14" fillId="2" borderId="13" xfId="0" applyNumberFormat="1" applyFont="1" applyFill="1" applyBorder="1" applyAlignment="1">
      <alignment horizontal="center" vertical="center"/>
    </xf>
    <xf numFmtId="164" fontId="14" fillId="2" borderId="43" xfId="0" applyNumberFormat="1" applyFont="1" applyFill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43" xfId="0" applyNumberFormat="1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14" fillId="2" borderId="72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54" xfId="0" applyFont="1" applyFill="1" applyBorder="1" applyAlignment="1">
      <alignment horizontal="left" vertical="center"/>
    </xf>
    <xf numFmtId="0" fontId="15" fillId="10" borderId="19" xfId="0" applyFont="1" applyFill="1" applyBorder="1" applyAlignment="1">
      <alignment horizontal="center" vertical="center"/>
    </xf>
    <xf numFmtId="0" fontId="15" fillId="10" borderId="34" xfId="0" applyFont="1" applyFill="1" applyBorder="1" applyAlignment="1">
      <alignment horizontal="center" vertical="center"/>
    </xf>
    <xf numFmtId="0" fontId="15" fillId="10" borderId="41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/>
    </xf>
    <xf numFmtId="164" fontId="15" fillId="10" borderId="34" xfId="0" applyNumberFormat="1" applyFont="1" applyFill="1" applyBorder="1" applyAlignment="1">
      <alignment horizontal="center" vertical="center"/>
    </xf>
    <xf numFmtId="164" fontId="15" fillId="10" borderId="32" xfId="0" applyNumberFormat="1" applyFont="1" applyFill="1" applyBorder="1" applyAlignment="1">
      <alignment horizontal="center" vertical="center"/>
    </xf>
    <xf numFmtId="164" fontId="15" fillId="10" borderId="47" xfId="0" applyNumberFormat="1" applyFont="1" applyFill="1" applyBorder="1" applyAlignment="1">
      <alignment horizontal="center" vertical="center"/>
    </xf>
    <xf numFmtId="164" fontId="15" fillId="10" borderId="52" xfId="0" applyNumberFormat="1" applyFont="1" applyFill="1" applyBorder="1" applyAlignment="1">
      <alignment horizontal="center" vertical="center"/>
    </xf>
    <xf numFmtId="0" fontId="30" fillId="8" borderId="17" xfId="0" applyFont="1" applyFill="1" applyBorder="1" applyAlignment="1">
      <alignment horizontal="center" vertical="center"/>
    </xf>
    <xf numFmtId="44" fontId="14" fillId="0" borderId="54" xfId="1" applyFont="1" applyFill="1" applyBorder="1" applyAlignment="1" applyProtection="1">
      <alignment vertical="center"/>
    </xf>
    <xf numFmtId="164" fontId="14" fillId="0" borderId="28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50" xfId="0" applyFont="1" applyFill="1" applyBorder="1" applyAlignment="1">
      <alignment horizontal="left" vertical="center"/>
    </xf>
    <xf numFmtId="44" fontId="14" fillId="2" borderId="42" xfId="1" applyFont="1" applyFill="1" applyBorder="1" applyAlignment="1" applyProtection="1">
      <alignment vertical="center"/>
    </xf>
    <xf numFmtId="44" fontId="14" fillId="2" borderId="11" xfId="1" applyFont="1" applyFill="1" applyBorder="1" applyAlignment="1" applyProtection="1">
      <alignment vertical="center"/>
    </xf>
    <xf numFmtId="1" fontId="18" fillId="0" borderId="69" xfId="1" applyNumberFormat="1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>
      <alignment vertical="center"/>
    </xf>
    <xf numFmtId="0" fontId="16" fillId="0" borderId="49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164" fontId="14" fillId="0" borderId="23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6" fillId="0" borderId="5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vertical="center"/>
    </xf>
    <xf numFmtId="164" fontId="14" fillId="0" borderId="27" xfId="0" applyNumberFormat="1" applyFont="1" applyFill="1" applyBorder="1" applyAlignment="1">
      <alignment vertical="center"/>
    </xf>
    <xf numFmtId="0" fontId="20" fillId="2" borderId="55" xfId="0" applyFont="1" applyFill="1" applyBorder="1" applyAlignment="1">
      <alignment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164" fontId="14" fillId="2" borderId="62" xfId="0" applyNumberFormat="1" applyFont="1" applyFill="1" applyBorder="1" applyAlignment="1">
      <alignment vertical="center"/>
    </xf>
    <xf numFmtId="1" fontId="18" fillId="0" borderId="46" xfId="0" applyNumberFormat="1" applyFont="1" applyBorder="1" applyAlignment="1" applyProtection="1">
      <alignment horizontal="center" vertical="center"/>
      <protection locked="0"/>
    </xf>
    <xf numFmtId="0" fontId="20" fillId="2" borderId="56" xfId="0" applyFont="1" applyFill="1" applyBorder="1" applyAlignment="1">
      <alignment horizontal="left" vertical="center" wrapText="1"/>
    </xf>
    <xf numFmtId="0" fontId="14" fillId="2" borderId="56" xfId="0" applyFont="1" applyFill="1" applyBorder="1" applyAlignment="1">
      <alignment horizontal="center" vertical="center"/>
    </xf>
    <xf numFmtId="44" fontId="14" fillId="2" borderId="56" xfId="1" applyFont="1" applyFill="1" applyBorder="1" applyAlignment="1" applyProtection="1">
      <alignment vertical="center"/>
    </xf>
    <xf numFmtId="1" fontId="18" fillId="0" borderId="34" xfId="0" applyNumberFormat="1" applyFont="1" applyBorder="1" applyAlignment="1" applyProtection="1">
      <alignment horizontal="center" vertical="center"/>
      <protection locked="0"/>
    </xf>
    <xf numFmtId="164" fontId="14" fillId="5" borderId="7" xfId="0" applyNumberFormat="1" applyFont="1" applyFill="1" applyBorder="1" applyAlignment="1">
      <alignment vertical="center"/>
    </xf>
    <xf numFmtId="164" fontId="14" fillId="5" borderId="8" xfId="0" applyNumberFormat="1" applyFont="1" applyFill="1" applyBorder="1" applyAlignment="1">
      <alignment vertical="center"/>
    </xf>
    <xf numFmtId="0" fontId="20" fillId="2" borderId="77" xfId="0" applyFont="1" applyFill="1" applyBorder="1" applyAlignment="1">
      <alignment vertical="center"/>
    </xf>
    <xf numFmtId="0" fontId="20" fillId="2" borderId="60" xfId="0" applyFont="1" applyFill="1" applyBorder="1" applyAlignment="1">
      <alignment vertical="center"/>
    </xf>
    <xf numFmtId="0" fontId="20" fillId="2" borderId="70" xfId="0" applyFont="1" applyFill="1" applyBorder="1" applyAlignment="1">
      <alignment vertical="center"/>
    </xf>
    <xf numFmtId="0" fontId="20" fillId="2" borderId="71" xfId="0" applyFont="1" applyFill="1" applyBorder="1" applyAlignment="1">
      <alignment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/>
    </xf>
    <xf numFmtId="164" fontId="14" fillId="5" borderId="30" xfId="0" applyNumberFormat="1" applyFont="1" applyFill="1" applyBorder="1" applyAlignment="1">
      <alignment vertical="center"/>
    </xf>
    <xf numFmtId="0" fontId="20" fillId="2" borderId="22" xfId="0" applyFont="1" applyFill="1" applyBorder="1" applyAlignment="1">
      <alignment vertical="center"/>
    </xf>
    <xf numFmtId="0" fontId="20" fillId="2" borderId="49" xfId="0" applyFont="1" applyFill="1" applyBorder="1" applyAlignment="1">
      <alignment vertical="center"/>
    </xf>
    <xf numFmtId="164" fontId="14" fillId="0" borderId="27" xfId="0" applyNumberFormat="1" applyFont="1" applyBorder="1" applyAlignment="1">
      <alignment vertical="center"/>
    </xf>
    <xf numFmtId="164" fontId="14" fillId="0" borderId="29" xfId="0" applyNumberFormat="1" applyFont="1" applyFill="1" applyBorder="1" applyAlignment="1">
      <alignment vertical="center"/>
    </xf>
    <xf numFmtId="44" fontId="14" fillId="0" borderId="27" xfId="1" applyFont="1" applyFill="1" applyBorder="1" applyAlignment="1" applyProtection="1">
      <alignment vertical="center"/>
    </xf>
    <xf numFmtId="44" fontId="14" fillId="0" borderId="28" xfId="1" applyFont="1" applyFill="1" applyBorder="1" applyAlignment="1" applyProtection="1">
      <alignment vertical="center"/>
    </xf>
    <xf numFmtId="44" fontId="14" fillId="0" borderId="29" xfId="1" applyFont="1" applyFill="1" applyBorder="1" applyAlignment="1" applyProtection="1">
      <alignment vertical="center"/>
    </xf>
    <xf numFmtId="44" fontId="14" fillId="0" borderId="59" xfId="1" applyFont="1" applyFill="1" applyBorder="1" applyAlignment="1" applyProtection="1">
      <alignment horizontal="center" vertical="center"/>
    </xf>
    <xf numFmtId="164" fontId="14" fillId="0" borderId="40" xfId="0" applyNumberFormat="1" applyFont="1" applyFill="1" applyBorder="1" applyAlignment="1">
      <alignment vertical="center"/>
    </xf>
    <xf numFmtId="0" fontId="20" fillId="0" borderId="64" xfId="0" applyFont="1" applyFill="1" applyBorder="1" applyAlignment="1">
      <alignment horizontal="left" vertical="center"/>
    </xf>
    <xf numFmtId="0" fontId="20" fillId="0" borderId="61" xfId="0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center" vertical="center"/>
    </xf>
    <xf numFmtId="164" fontId="14" fillId="0" borderId="59" xfId="0" applyNumberFormat="1" applyFont="1" applyFill="1" applyBorder="1" applyAlignment="1">
      <alignment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70" xfId="0" applyFont="1" applyFill="1" applyBorder="1" applyAlignment="1">
      <alignment horizontal="left" vertical="center"/>
    </xf>
    <xf numFmtId="0" fontId="20" fillId="0" borderId="71" xfId="0" applyFont="1" applyFill="1" applyBorder="1" applyAlignment="1">
      <alignment horizontal="left" vertical="center"/>
    </xf>
    <xf numFmtId="0" fontId="20" fillId="2" borderId="78" xfId="0" applyFont="1" applyFill="1" applyBorder="1" applyAlignment="1">
      <alignment horizontal="left" vertical="center"/>
    </xf>
    <xf numFmtId="0" fontId="20" fillId="2" borderId="79" xfId="0" applyFont="1" applyFill="1" applyBorder="1" applyAlignment="1">
      <alignment horizontal="left" vertical="center"/>
    </xf>
    <xf numFmtId="0" fontId="14" fillId="2" borderId="79" xfId="0" applyFont="1" applyFill="1" applyBorder="1" applyAlignment="1">
      <alignment horizontal="center" vertical="center"/>
    </xf>
    <xf numFmtId="164" fontId="14" fillId="2" borderId="74" xfId="0" applyNumberFormat="1" applyFont="1" applyFill="1" applyBorder="1" applyAlignment="1">
      <alignment vertical="center"/>
    </xf>
    <xf numFmtId="1" fontId="18" fillId="0" borderId="57" xfId="0" applyNumberFormat="1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right" vertical="center"/>
    </xf>
    <xf numFmtId="0" fontId="23" fillId="6" borderId="47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51" xfId="0" applyFont="1" applyFill="1" applyBorder="1" applyAlignment="1">
      <alignment horizontal="left" vertical="center"/>
    </xf>
    <xf numFmtId="0" fontId="20" fillId="0" borderId="80" xfId="0" applyFont="1" applyFill="1" applyBorder="1" applyAlignment="1">
      <alignment horizontal="left" vertical="center"/>
    </xf>
    <xf numFmtId="0" fontId="20" fillId="0" borderId="72" xfId="0" applyFont="1" applyFill="1" applyBorder="1" applyAlignment="1">
      <alignment horizontal="left" vertical="center"/>
    </xf>
    <xf numFmtId="0" fontId="14" fillId="0" borderId="72" xfId="0" applyFont="1" applyFill="1" applyBorder="1" applyAlignment="1">
      <alignment horizontal="center" vertical="center"/>
    </xf>
    <xf numFmtId="164" fontId="14" fillId="0" borderId="30" xfId="0" applyNumberFormat="1" applyFont="1" applyFill="1" applyBorder="1" applyAlignment="1">
      <alignment vertic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4"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152400</xdr:rowOff>
    </xdr:from>
    <xdr:to>
      <xdr:col>1</xdr:col>
      <xdr:colOff>1752600</xdr:colOff>
      <xdr:row>6</xdr:row>
      <xdr:rowOff>123825</xdr:rowOff>
    </xdr:to>
    <xdr:pic>
      <xdr:nvPicPr>
        <xdr:cNvPr id="1230" name="Image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85750"/>
          <a:ext cx="1552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"/>
  <sheetViews>
    <sheetView tabSelected="1" zoomScaleNormal="100" zoomScaleSheetLayoutView="100" workbookViewId="0">
      <selection activeCell="V65" sqref="V65"/>
    </sheetView>
  </sheetViews>
  <sheetFormatPr baseColWidth="10" defaultColWidth="11.42578125" defaultRowHeight="15"/>
  <cols>
    <col min="1" max="1" width="2.7109375" style="28" customWidth="1"/>
    <col min="2" max="2" width="31" style="28" customWidth="1"/>
    <col min="3" max="3" width="14.140625" style="33" customWidth="1"/>
    <col min="4" max="4" width="4.28515625" style="2" customWidth="1"/>
    <col min="5" max="5" width="4.28515625" style="34" customWidth="1"/>
    <col min="6" max="6" width="9.42578125" style="35" customWidth="1"/>
    <col min="7" max="7" width="7" style="36" customWidth="1"/>
    <col min="8" max="8" width="3.140625" style="37" customWidth="1"/>
    <col min="9" max="9" width="2.42578125" style="28" customWidth="1"/>
    <col min="10" max="10" width="23.85546875" style="28" customWidth="1"/>
    <col min="11" max="11" width="20.140625" style="28" customWidth="1"/>
    <col min="12" max="13" width="4.140625" style="28" customWidth="1"/>
    <col min="14" max="14" width="10.7109375" style="28" customWidth="1"/>
    <col min="15" max="15" width="7.85546875" style="28" customWidth="1"/>
    <col min="16" max="16" width="4.42578125" style="43" customWidth="1"/>
    <col min="17" max="17" width="1.42578125" style="28" customWidth="1"/>
    <col min="18" max="16384" width="11.42578125" style="28"/>
  </cols>
  <sheetData>
    <row r="1" spans="1:24" ht="10.5" customHeight="1" thickTop="1">
      <c r="A1" s="21"/>
      <c r="B1" s="22"/>
      <c r="C1" s="23"/>
      <c r="D1" s="1"/>
      <c r="E1" s="24"/>
      <c r="F1" s="25"/>
      <c r="G1" s="26"/>
      <c r="H1" s="27"/>
      <c r="I1" s="22"/>
      <c r="J1" s="22"/>
      <c r="K1" s="22"/>
      <c r="L1" s="22"/>
      <c r="M1" s="22"/>
      <c r="N1" s="22"/>
      <c r="O1" s="22"/>
      <c r="P1" s="83"/>
    </row>
    <row r="2" spans="1:24" ht="15.75" customHeight="1">
      <c r="A2" s="29"/>
      <c r="C2" s="30"/>
      <c r="D2" s="3"/>
      <c r="E2" s="81"/>
      <c r="F2" s="82"/>
      <c r="G2" s="241" t="s">
        <v>18</v>
      </c>
      <c r="H2" s="241"/>
      <c r="I2" s="241"/>
      <c r="J2" s="241"/>
      <c r="K2" s="241"/>
      <c r="L2" s="241"/>
      <c r="M2" s="241"/>
      <c r="N2" s="241"/>
      <c r="O2" s="241"/>
      <c r="P2" s="84"/>
    </row>
    <row r="3" spans="1:24" ht="15.75" customHeight="1">
      <c r="A3" s="29"/>
      <c r="B3" s="49"/>
      <c r="D3" s="3"/>
      <c r="P3" s="85"/>
    </row>
    <row r="4" spans="1:24" ht="15" customHeight="1">
      <c r="A4" s="29"/>
      <c r="B4" s="49"/>
      <c r="D4" s="3"/>
      <c r="E4" s="299"/>
      <c r="F4" s="300" t="s">
        <v>114</v>
      </c>
      <c r="G4" s="199"/>
      <c r="H4" s="200"/>
      <c r="I4" s="200"/>
      <c r="J4" s="200"/>
      <c r="K4" s="200"/>
      <c r="L4" s="200"/>
      <c r="M4" s="200"/>
      <c r="N4" s="200"/>
      <c r="O4" s="201"/>
      <c r="P4" s="95"/>
    </row>
    <row r="5" spans="1:24">
      <c r="A5" s="29"/>
      <c r="B5" s="49"/>
      <c r="C5" s="31"/>
      <c r="D5" s="3"/>
      <c r="E5" s="299"/>
      <c r="F5" s="300" t="s">
        <v>29</v>
      </c>
      <c r="G5" s="199"/>
      <c r="H5" s="200"/>
      <c r="I5" s="200"/>
      <c r="J5" s="200"/>
      <c r="K5" s="200"/>
      <c r="L5" s="200"/>
      <c r="M5" s="200"/>
      <c r="N5" s="200"/>
      <c r="O5" s="201"/>
      <c r="P5" s="95"/>
    </row>
    <row r="6" spans="1:24" ht="14.25">
      <c r="A6" s="29"/>
      <c r="B6" s="49"/>
      <c r="D6" s="3"/>
      <c r="E6" s="299"/>
      <c r="F6" s="300" t="s">
        <v>115</v>
      </c>
      <c r="G6" s="202"/>
      <c r="H6" s="202"/>
      <c r="I6" s="202"/>
      <c r="J6" s="202"/>
      <c r="K6" s="202"/>
      <c r="L6" s="202"/>
      <c r="M6" s="202"/>
      <c r="N6" s="202"/>
      <c r="O6" s="202"/>
      <c r="P6" s="96"/>
    </row>
    <row r="7" spans="1:24">
      <c r="A7" s="29"/>
      <c r="B7" s="31"/>
      <c r="D7" s="28"/>
      <c r="E7" s="31"/>
      <c r="F7" s="300" t="s">
        <v>116</v>
      </c>
      <c r="G7" s="202"/>
      <c r="H7" s="202"/>
      <c r="I7" s="202"/>
      <c r="J7" s="202"/>
      <c r="K7" s="202"/>
      <c r="L7" s="202"/>
      <c r="M7" s="202"/>
      <c r="N7" s="202"/>
      <c r="O7" s="202"/>
      <c r="P7" s="96"/>
    </row>
    <row r="8" spans="1:24" ht="14.25">
      <c r="A8" s="44"/>
      <c r="B8" s="45" t="s">
        <v>26</v>
      </c>
      <c r="C8" s="46"/>
      <c r="D8" s="45"/>
      <c r="E8" s="46"/>
      <c r="F8" s="45"/>
      <c r="G8" s="47"/>
      <c r="H8" s="48"/>
      <c r="I8" s="45"/>
      <c r="J8" s="45"/>
      <c r="K8" s="45"/>
      <c r="L8" s="45"/>
      <c r="M8" s="45"/>
      <c r="N8" s="45"/>
      <c r="O8" s="45"/>
      <c r="P8" s="86"/>
    </row>
    <row r="9" spans="1:24" ht="18.75">
      <c r="A9" s="29"/>
      <c r="B9" s="205" t="s">
        <v>2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87"/>
    </row>
    <row r="10" spans="1:24" s="45" customFormat="1" thickBot="1">
      <c r="A10" s="44"/>
      <c r="B10" s="97"/>
      <c r="C10" s="69"/>
      <c r="D10" s="4"/>
      <c r="E10" s="46"/>
      <c r="G10" s="47"/>
      <c r="H10" s="89"/>
      <c r="P10" s="86"/>
      <c r="Q10" s="28"/>
    </row>
    <row r="11" spans="1:24" ht="16.5" thickBot="1">
      <c r="A11" s="29"/>
      <c r="B11" s="210" t="s">
        <v>4</v>
      </c>
      <c r="C11" s="211"/>
      <c r="D11" s="212"/>
      <c r="E11" s="212"/>
      <c r="F11" s="212"/>
      <c r="G11" s="213"/>
      <c r="H11" s="90"/>
      <c r="I11" s="34"/>
      <c r="J11" s="171" t="s">
        <v>3</v>
      </c>
      <c r="K11" s="172"/>
      <c r="L11" s="172"/>
      <c r="M11" s="172"/>
      <c r="N11" s="172"/>
      <c r="O11" s="173"/>
      <c r="P11" s="32"/>
    </row>
    <row r="12" spans="1:24" s="45" customFormat="1" thickBot="1">
      <c r="A12" s="29"/>
      <c r="B12" s="214"/>
      <c r="C12" s="215"/>
      <c r="D12" s="158" t="s">
        <v>27</v>
      </c>
      <c r="E12" s="159"/>
      <c r="F12" s="58" t="s">
        <v>0</v>
      </c>
      <c r="G12" s="53" t="s">
        <v>1</v>
      </c>
      <c r="H12" s="91"/>
      <c r="I12" s="28"/>
      <c r="J12" s="56"/>
      <c r="K12" s="57"/>
      <c r="L12" s="158" t="s">
        <v>27</v>
      </c>
      <c r="M12" s="159"/>
      <c r="N12" s="58" t="s">
        <v>0</v>
      </c>
      <c r="O12" s="53" t="s">
        <v>1</v>
      </c>
      <c r="P12" s="32"/>
      <c r="Q12" s="28"/>
    </row>
    <row r="13" spans="1:24" ht="14.25">
      <c r="A13" s="38"/>
      <c r="B13" s="206" t="s">
        <v>89</v>
      </c>
      <c r="C13" s="207"/>
      <c r="D13" s="174">
        <v>75</v>
      </c>
      <c r="E13" s="175"/>
      <c r="F13" s="80">
        <v>14</v>
      </c>
      <c r="G13" s="117"/>
      <c r="H13" s="92"/>
      <c r="J13" s="216" t="s">
        <v>67</v>
      </c>
      <c r="K13" s="217"/>
      <c r="L13" s="174">
        <v>75</v>
      </c>
      <c r="M13" s="175"/>
      <c r="N13" s="61">
        <v>7.2</v>
      </c>
      <c r="O13" s="62"/>
      <c r="P13" s="39"/>
    </row>
    <row r="14" spans="1:24" ht="15" customHeight="1">
      <c r="A14" s="29"/>
      <c r="B14" s="184" t="s">
        <v>87</v>
      </c>
      <c r="C14" s="185"/>
      <c r="D14" s="163">
        <v>135</v>
      </c>
      <c r="E14" s="164"/>
      <c r="F14" s="50">
        <v>19.5</v>
      </c>
      <c r="G14" s="118"/>
      <c r="H14" s="92"/>
      <c r="J14" s="208" t="s">
        <v>35</v>
      </c>
      <c r="K14" s="185"/>
      <c r="L14" s="163">
        <v>75</v>
      </c>
      <c r="M14" s="164"/>
      <c r="N14" s="63">
        <v>6.4</v>
      </c>
      <c r="O14" s="64"/>
      <c r="P14" s="32"/>
    </row>
    <row r="15" spans="1:24" s="34" customFormat="1" ht="15" customHeight="1">
      <c r="A15" s="29"/>
      <c r="B15" s="161" t="s">
        <v>86</v>
      </c>
      <c r="C15" s="162"/>
      <c r="D15" s="167">
        <v>210</v>
      </c>
      <c r="E15" s="167"/>
      <c r="F15" s="50">
        <v>29.5</v>
      </c>
      <c r="G15" s="118"/>
      <c r="H15" s="92"/>
      <c r="I15" s="28"/>
      <c r="J15" s="203" t="s">
        <v>45</v>
      </c>
      <c r="K15" s="204"/>
      <c r="L15" s="163">
        <v>75</v>
      </c>
      <c r="M15" s="164"/>
      <c r="N15" s="63">
        <v>6.4</v>
      </c>
      <c r="O15" s="64"/>
      <c r="P15" s="32"/>
      <c r="R15" s="196"/>
      <c r="S15" s="196"/>
      <c r="T15" s="209"/>
      <c r="U15" s="209"/>
      <c r="V15" s="55"/>
      <c r="W15" s="55"/>
      <c r="X15" s="78"/>
    </row>
    <row r="16" spans="1:24" ht="15" customHeight="1">
      <c r="A16" s="29"/>
      <c r="B16" s="161" t="s">
        <v>88</v>
      </c>
      <c r="C16" s="162"/>
      <c r="D16" s="167">
        <v>305</v>
      </c>
      <c r="E16" s="167"/>
      <c r="F16" s="50">
        <v>41.5</v>
      </c>
      <c r="G16" s="118"/>
      <c r="H16" s="92"/>
      <c r="J16" s="203" t="s">
        <v>5</v>
      </c>
      <c r="K16" s="204"/>
      <c r="L16" s="163">
        <v>75</v>
      </c>
      <c r="M16" s="164"/>
      <c r="N16" s="63">
        <v>6.4</v>
      </c>
      <c r="O16" s="64"/>
      <c r="P16" s="32"/>
    </row>
    <row r="17" spans="1:16" ht="15" customHeight="1">
      <c r="A17" s="29"/>
      <c r="B17" s="161" t="s">
        <v>90</v>
      </c>
      <c r="C17" s="162"/>
      <c r="D17" s="167">
        <v>415</v>
      </c>
      <c r="E17" s="167"/>
      <c r="F17" s="50">
        <v>54</v>
      </c>
      <c r="G17" s="118"/>
      <c r="H17" s="92"/>
      <c r="J17" s="203" t="s">
        <v>44</v>
      </c>
      <c r="K17" s="204"/>
      <c r="L17" s="163">
        <v>75</v>
      </c>
      <c r="M17" s="164"/>
      <c r="N17" s="63">
        <v>6.4</v>
      </c>
      <c r="O17" s="64"/>
      <c r="P17" s="32"/>
    </row>
    <row r="18" spans="1:16" ht="15" customHeight="1" thickBot="1">
      <c r="A18" s="29"/>
      <c r="B18" s="161" t="s">
        <v>91</v>
      </c>
      <c r="C18" s="162"/>
      <c r="D18" s="167">
        <v>835</v>
      </c>
      <c r="E18" s="167"/>
      <c r="F18" s="50">
        <v>106</v>
      </c>
      <c r="G18" s="127"/>
      <c r="H18" s="92"/>
      <c r="J18" s="168" t="s">
        <v>49</v>
      </c>
      <c r="K18" s="169"/>
      <c r="L18" s="167">
        <v>75</v>
      </c>
      <c r="M18" s="167"/>
      <c r="N18" s="63">
        <v>8.4</v>
      </c>
      <c r="O18" s="64"/>
      <c r="P18" s="32"/>
    </row>
    <row r="19" spans="1:16" ht="15" customHeight="1" thickBot="1">
      <c r="A19" s="29"/>
      <c r="B19" s="171" t="s">
        <v>9</v>
      </c>
      <c r="C19" s="172"/>
      <c r="D19" s="172"/>
      <c r="E19" s="172"/>
      <c r="F19" s="172"/>
      <c r="G19" s="173"/>
      <c r="H19" s="92"/>
      <c r="J19" s="203" t="s">
        <v>6</v>
      </c>
      <c r="K19" s="204"/>
      <c r="L19" s="163">
        <v>75</v>
      </c>
      <c r="M19" s="164"/>
      <c r="N19" s="63">
        <v>6.4</v>
      </c>
      <c r="O19" s="64"/>
      <c r="P19" s="32"/>
    </row>
    <row r="20" spans="1:16" ht="15" customHeight="1" thickBot="1">
      <c r="A20" s="29"/>
      <c r="B20" s="137"/>
      <c r="C20" s="57"/>
      <c r="D20" s="158" t="s">
        <v>27</v>
      </c>
      <c r="E20" s="159"/>
      <c r="F20" s="133" t="s">
        <v>0</v>
      </c>
      <c r="G20" s="53" t="s">
        <v>1</v>
      </c>
      <c r="H20" s="92"/>
      <c r="J20" s="153" t="s">
        <v>63</v>
      </c>
      <c r="K20" s="154"/>
      <c r="L20" s="163">
        <v>75</v>
      </c>
      <c r="M20" s="164"/>
      <c r="N20" s="63">
        <v>6.4</v>
      </c>
      <c r="O20" s="64"/>
      <c r="P20" s="32"/>
    </row>
    <row r="21" spans="1:16" ht="15" customHeight="1">
      <c r="A21" s="29"/>
      <c r="B21" s="151" t="s">
        <v>37</v>
      </c>
      <c r="C21" s="100" t="s">
        <v>12</v>
      </c>
      <c r="D21" s="160">
        <v>85</v>
      </c>
      <c r="E21" s="160"/>
      <c r="F21" s="8">
        <v>9</v>
      </c>
      <c r="G21" s="9"/>
      <c r="H21" s="89"/>
      <c r="J21" s="203" t="s">
        <v>7</v>
      </c>
      <c r="K21" s="204"/>
      <c r="L21" s="163">
        <v>75</v>
      </c>
      <c r="M21" s="164"/>
      <c r="N21" s="63">
        <v>6.4</v>
      </c>
      <c r="O21" s="64"/>
      <c r="P21" s="32"/>
    </row>
    <row r="22" spans="1:16" ht="15" customHeight="1">
      <c r="A22" s="29"/>
      <c r="B22" s="155" t="s">
        <v>50</v>
      </c>
      <c r="C22" s="54" t="s">
        <v>12</v>
      </c>
      <c r="D22" s="167">
        <v>85</v>
      </c>
      <c r="E22" s="167"/>
      <c r="F22" s="6">
        <v>9</v>
      </c>
      <c r="G22" s="10"/>
      <c r="H22" s="92"/>
      <c r="J22" s="153" t="s">
        <v>40</v>
      </c>
      <c r="K22" s="154"/>
      <c r="L22" s="163">
        <v>75</v>
      </c>
      <c r="M22" s="164"/>
      <c r="N22" s="63">
        <v>6.4</v>
      </c>
      <c r="O22" s="64"/>
      <c r="P22" s="32"/>
    </row>
    <row r="23" spans="1:16" ht="15" customHeight="1" thickBot="1">
      <c r="A23" s="29"/>
      <c r="B23" s="152" t="s">
        <v>14</v>
      </c>
      <c r="C23" s="106" t="s">
        <v>12</v>
      </c>
      <c r="D23" s="170">
        <v>85</v>
      </c>
      <c r="E23" s="170"/>
      <c r="F23" s="247">
        <v>9</v>
      </c>
      <c r="G23" s="248"/>
      <c r="H23" s="91"/>
      <c r="J23" s="153" t="s">
        <v>8</v>
      </c>
      <c r="K23" s="154"/>
      <c r="L23" s="163">
        <v>75</v>
      </c>
      <c r="M23" s="164"/>
      <c r="N23" s="63">
        <v>6.4</v>
      </c>
      <c r="O23" s="64"/>
      <c r="P23" s="32"/>
    </row>
    <row r="24" spans="1:16" ht="15" customHeight="1">
      <c r="A24" s="29"/>
      <c r="B24" s="151" t="s">
        <v>36</v>
      </c>
      <c r="C24" s="100" t="s">
        <v>12</v>
      </c>
      <c r="D24" s="160">
        <v>120</v>
      </c>
      <c r="E24" s="160"/>
      <c r="F24" s="8">
        <v>12.8</v>
      </c>
      <c r="G24" s="9"/>
      <c r="H24" s="7"/>
      <c r="I24" s="49"/>
      <c r="J24" s="153" t="s">
        <v>46</v>
      </c>
      <c r="K24" s="154"/>
      <c r="L24" s="163">
        <v>75</v>
      </c>
      <c r="M24" s="164"/>
      <c r="N24" s="63">
        <v>6.4</v>
      </c>
      <c r="O24" s="64"/>
      <c r="P24" s="32"/>
    </row>
    <row r="25" spans="1:16" ht="15.75" customHeight="1">
      <c r="A25" s="29"/>
      <c r="B25" s="155" t="s">
        <v>36</v>
      </c>
      <c r="C25" s="54" t="s">
        <v>12</v>
      </c>
      <c r="D25" s="167">
        <v>200</v>
      </c>
      <c r="E25" s="167"/>
      <c r="F25" s="6">
        <v>18.8</v>
      </c>
      <c r="G25" s="10"/>
      <c r="H25" s="7"/>
      <c r="I25" s="49"/>
      <c r="J25" s="203" t="s">
        <v>41</v>
      </c>
      <c r="K25" s="204"/>
      <c r="L25" s="163">
        <v>75</v>
      </c>
      <c r="M25" s="164"/>
      <c r="N25" s="63">
        <v>6.4</v>
      </c>
      <c r="O25" s="64"/>
      <c r="P25" s="32"/>
    </row>
    <row r="26" spans="1:16" thickBot="1">
      <c r="A26" s="29"/>
      <c r="B26" s="152" t="s">
        <v>36</v>
      </c>
      <c r="C26" s="106" t="s">
        <v>11</v>
      </c>
      <c r="D26" s="170">
        <v>240</v>
      </c>
      <c r="E26" s="170"/>
      <c r="F26" s="247">
        <v>24</v>
      </c>
      <c r="G26" s="248"/>
      <c r="H26" s="7"/>
      <c r="I26" s="49"/>
      <c r="J26" s="271" t="s">
        <v>42</v>
      </c>
      <c r="K26" s="272"/>
      <c r="L26" s="273">
        <v>75</v>
      </c>
      <c r="M26" s="274"/>
      <c r="N26" s="275">
        <v>6.4</v>
      </c>
      <c r="O26" s="110"/>
      <c r="P26" s="32"/>
    </row>
    <row r="27" spans="1:16" ht="15" customHeight="1">
      <c r="A27" s="29"/>
      <c r="B27" s="150" t="s">
        <v>92</v>
      </c>
      <c r="C27" s="103" t="s">
        <v>15</v>
      </c>
      <c r="D27" s="176" t="s">
        <v>78</v>
      </c>
      <c r="E27" s="176"/>
      <c r="F27" s="246">
        <v>2.4</v>
      </c>
      <c r="G27" s="11"/>
      <c r="H27" s="7"/>
      <c r="I27" s="49"/>
      <c r="J27" s="276" t="s">
        <v>105</v>
      </c>
      <c r="K27" s="277"/>
      <c r="L27" s="174">
        <v>75</v>
      </c>
      <c r="M27" s="175"/>
      <c r="N27" s="278">
        <v>7.2</v>
      </c>
      <c r="O27" s="62"/>
      <c r="P27" s="32"/>
    </row>
    <row r="28" spans="1:16" ht="15" customHeight="1">
      <c r="A28" s="29"/>
      <c r="B28" s="134" t="s">
        <v>47</v>
      </c>
      <c r="C28" s="54" t="s">
        <v>11</v>
      </c>
      <c r="D28" s="167" t="s">
        <v>93</v>
      </c>
      <c r="E28" s="167"/>
      <c r="F28" s="6">
        <v>15</v>
      </c>
      <c r="G28" s="10"/>
      <c r="H28" s="7"/>
      <c r="I28" s="49"/>
      <c r="J28" s="269" t="s">
        <v>106</v>
      </c>
      <c r="K28" s="270"/>
      <c r="L28" s="189">
        <v>75</v>
      </c>
      <c r="M28" s="190"/>
      <c r="N28" s="122">
        <v>8.4</v>
      </c>
      <c r="O28" s="64"/>
      <c r="P28" s="32"/>
    </row>
    <row r="29" spans="1:16" ht="15" customHeight="1">
      <c r="A29" s="29"/>
      <c r="B29" s="134" t="s">
        <v>47</v>
      </c>
      <c r="C29" s="54" t="s">
        <v>11</v>
      </c>
      <c r="D29" s="167" t="s">
        <v>95</v>
      </c>
      <c r="E29" s="167"/>
      <c r="F29" s="6">
        <v>32.799999999999997</v>
      </c>
      <c r="G29" s="10"/>
      <c r="H29" s="93"/>
      <c r="I29" s="49"/>
      <c r="J29" s="153" t="s">
        <v>107</v>
      </c>
      <c r="K29" s="154"/>
      <c r="L29" s="163">
        <v>75</v>
      </c>
      <c r="M29" s="164"/>
      <c r="N29" s="63">
        <v>7.2</v>
      </c>
      <c r="O29" s="64"/>
      <c r="P29" s="32"/>
    </row>
    <row r="30" spans="1:16" ht="15.75" customHeight="1" thickBot="1">
      <c r="A30" s="29"/>
      <c r="B30" s="138" t="s">
        <v>47</v>
      </c>
      <c r="C30" s="106" t="s">
        <v>11</v>
      </c>
      <c r="D30" s="170" t="s">
        <v>94</v>
      </c>
      <c r="E30" s="170"/>
      <c r="F30" s="14">
        <v>42</v>
      </c>
      <c r="G30" s="12"/>
      <c r="H30" s="92"/>
      <c r="I30" s="49"/>
      <c r="J30" s="197" t="s">
        <v>43</v>
      </c>
      <c r="K30" s="198"/>
      <c r="L30" s="182">
        <v>75</v>
      </c>
      <c r="M30" s="183"/>
      <c r="N30" s="279">
        <v>7.2</v>
      </c>
      <c r="O30" s="65"/>
      <c r="P30" s="32"/>
    </row>
    <row r="31" spans="1:16" ht="15" customHeight="1" thickBot="1">
      <c r="A31" s="29"/>
      <c r="B31" s="171" t="s">
        <v>79</v>
      </c>
      <c r="C31" s="172"/>
      <c r="D31" s="172"/>
      <c r="E31" s="172"/>
      <c r="F31" s="172"/>
      <c r="G31" s="173"/>
      <c r="H31" s="91"/>
      <c r="I31" s="49"/>
      <c r="J31" s="193" t="s">
        <v>66</v>
      </c>
      <c r="K31" s="194"/>
      <c r="L31" s="194"/>
      <c r="M31" s="194"/>
      <c r="N31" s="194"/>
      <c r="O31" s="195"/>
      <c r="P31" s="32"/>
    </row>
    <row r="32" spans="1:16" thickBot="1">
      <c r="A32" s="29"/>
      <c r="B32" s="88"/>
      <c r="C32" s="99"/>
      <c r="D32" s="165" t="s">
        <v>28</v>
      </c>
      <c r="E32" s="166"/>
      <c r="F32" s="136" t="s">
        <v>0</v>
      </c>
      <c r="G32" s="77" t="s">
        <v>1</v>
      </c>
      <c r="H32" s="92"/>
      <c r="I32" s="49"/>
      <c r="J32" s="156" t="s">
        <v>108</v>
      </c>
      <c r="K32" s="157"/>
      <c r="L32" s="174">
        <v>75</v>
      </c>
      <c r="M32" s="175"/>
      <c r="N32" s="242">
        <v>8.4</v>
      </c>
      <c r="O32" s="62"/>
      <c r="P32" s="32"/>
    </row>
    <row r="33" spans="1:16" ht="15" customHeight="1" thickBot="1">
      <c r="A33" s="29"/>
      <c r="B33" s="141" t="s">
        <v>13</v>
      </c>
      <c r="C33" s="100" t="s">
        <v>12</v>
      </c>
      <c r="D33" s="174">
        <v>90</v>
      </c>
      <c r="E33" s="175"/>
      <c r="F33" s="61">
        <v>10</v>
      </c>
      <c r="G33" s="62"/>
      <c r="H33" s="92"/>
      <c r="I33" s="49"/>
      <c r="J33" s="187" t="s">
        <v>109</v>
      </c>
      <c r="K33" s="188"/>
      <c r="L33" s="182">
        <v>100</v>
      </c>
      <c r="M33" s="183"/>
      <c r="N33" s="15">
        <v>14</v>
      </c>
      <c r="O33" s="65"/>
      <c r="P33" s="32"/>
    </row>
    <row r="34" spans="1:16" thickBot="1">
      <c r="A34" s="29"/>
      <c r="B34" s="140" t="s">
        <v>51</v>
      </c>
      <c r="C34" s="103" t="s">
        <v>12</v>
      </c>
      <c r="D34" s="189">
        <v>90</v>
      </c>
      <c r="E34" s="190"/>
      <c r="F34" s="104">
        <v>10</v>
      </c>
      <c r="G34" s="68"/>
      <c r="H34" s="92"/>
      <c r="I34" s="49"/>
      <c r="J34" s="263"/>
      <c r="K34" s="263"/>
      <c r="L34" s="264"/>
      <c r="M34" s="264"/>
      <c r="N34" s="265"/>
      <c r="O34" s="266"/>
      <c r="P34" s="32"/>
    </row>
    <row r="35" spans="1:16" ht="15.75" customHeight="1" thickBot="1">
      <c r="A35" s="29"/>
      <c r="B35" s="140" t="s">
        <v>52</v>
      </c>
      <c r="C35" s="103" t="s">
        <v>11</v>
      </c>
      <c r="D35" s="163">
        <v>200</v>
      </c>
      <c r="E35" s="164"/>
      <c r="F35" s="104">
        <v>24.8</v>
      </c>
      <c r="G35" s="68"/>
      <c r="H35" s="92"/>
      <c r="I35" s="60"/>
      <c r="J35" s="210" t="s">
        <v>81</v>
      </c>
      <c r="K35" s="301"/>
      <c r="L35" s="301"/>
      <c r="M35" s="301"/>
      <c r="N35" s="301"/>
      <c r="O35" s="301"/>
      <c r="P35" s="32"/>
    </row>
    <row r="36" spans="1:16" thickBot="1">
      <c r="A36" s="29"/>
      <c r="B36" s="140" t="s">
        <v>52</v>
      </c>
      <c r="C36" s="103" t="s">
        <v>11</v>
      </c>
      <c r="D36" s="163">
        <v>350</v>
      </c>
      <c r="E36" s="164"/>
      <c r="F36" s="122">
        <v>43.5</v>
      </c>
      <c r="G36" s="68"/>
      <c r="H36" s="92"/>
      <c r="I36" s="60"/>
      <c r="J36" s="105"/>
      <c r="K36" s="57"/>
      <c r="L36" s="158" t="s">
        <v>27</v>
      </c>
      <c r="M36" s="159"/>
      <c r="N36" s="133" t="s">
        <v>0</v>
      </c>
      <c r="O36" s="53" t="s">
        <v>1</v>
      </c>
      <c r="P36" s="32"/>
    </row>
    <row r="37" spans="1:16" ht="15.75" customHeight="1">
      <c r="A37" s="40"/>
      <c r="B37" s="73" t="s">
        <v>48</v>
      </c>
      <c r="C37" s="54" t="s">
        <v>11</v>
      </c>
      <c r="D37" s="163">
        <v>200</v>
      </c>
      <c r="E37" s="164"/>
      <c r="F37" s="243">
        <v>26</v>
      </c>
      <c r="G37" s="64"/>
      <c r="H37" s="7"/>
      <c r="I37" s="60"/>
      <c r="J37" s="141" t="s">
        <v>110</v>
      </c>
      <c r="K37" s="100" t="s">
        <v>11</v>
      </c>
      <c r="L37" s="160">
        <v>325</v>
      </c>
      <c r="M37" s="160"/>
      <c r="N37" s="280">
        <v>48</v>
      </c>
      <c r="O37" s="5"/>
      <c r="P37" s="41"/>
    </row>
    <row r="38" spans="1:16" ht="15.75" customHeight="1" thickBot="1">
      <c r="A38" s="40"/>
      <c r="B38" s="101" t="s">
        <v>48</v>
      </c>
      <c r="C38" s="71" t="s">
        <v>11</v>
      </c>
      <c r="D38" s="191">
        <v>380</v>
      </c>
      <c r="E38" s="192"/>
      <c r="F38" s="72">
        <v>46</v>
      </c>
      <c r="G38" s="139"/>
      <c r="H38" s="92"/>
      <c r="I38" s="60"/>
      <c r="J38" s="134" t="s">
        <v>110</v>
      </c>
      <c r="K38" s="54" t="s">
        <v>11</v>
      </c>
      <c r="L38" s="167">
        <v>180</v>
      </c>
      <c r="M38" s="167"/>
      <c r="N38" s="281">
        <v>28</v>
      </c>
      <c r="O38" s="142"/>
      <c r="P38" s="41"/>
    </row>
    <row r="39" spans="1:16" s="42" customFormat="1" ht="15.75" customHeight="1" thickBot="1">
      <c r="A39" s="40"/>
      <c r="B39" s="101" t="s">
        <v>80</v>
      </c>
      <c r="C39" s="71" t="s">
        <v>11</v>
      </c>
      <c r="D39" s="191">
        <v>72</v>
      </c>
      <c r="E39" s="192"/>
      <c r="F39" s="72">
        <v>14</v>
      </c>
      <c r="G39" s="139"/>
      <c r="H39" s="91"/>
      <c r="I39" s="60"/>
      <c r="J39" s="134" t="s">
        <v>110</v>
      </c>
      <c r="K39" s="54" t="s">
        <v>12</v>
      </c>
      <c r="L39" s="167">
        <v>100</v>
      </c>
      <c r="M39" s="167"/>
      <c r="N39" s="281">
        <v>15</v>
      </c>
      <c r="O39" s="142"/>
      <c r="P39" s="41"/>
    </row>
    <row r="40" spans="1:16" s="42" customFormat="1" ht="15" customHeight="1" thickBot="1">
      <c r="A40" s="40"/>
      <c r="B40" s="171" t="s">
        <v>60</v>
      </c>
      <c r="C40" s="172"/>
      <c r="D40" s="172"/>
      <c r="E40" s="172"/>
      <c r="F40" s="172"/>
      <c r="G40" s="173"/>
      <c r="H40" s="7"/>
      <c r="I40" s="60"/>
      <c r="J40" s="138" t="s">
        <v>110</v>
      </c>
      <c r="K40" s="106" t="s">
        <v>12</v>
      </c>
      <c r="L40" s="170">
        <v>200</v>
      </c>
      <c r="M40" s="170"/>
      <c r="N40" s="282">
        <v>28</v>
      </c>
      <c r="O40" s="13"/>
      <c r="P40" s="41"/>
    </row>
    <row r="41" spans="1:16" s="42" customFormat="1" ht="15" customHeight="1" thickBot="1">
      <c r="A41" s="40"/>
      <c r="B41" s="56"/>
      <c r="C41" s="66"/>
      <c r="D41" s="158" t="s">
        <v>27</v>
      </c>
      <c r="E41" s="159"/>
      <c r="F41" s="58" t="s">
        <v>0</v>
      </c>
      <c r="G41" s="53" t="s">
        <v>1</v>
      </c>
      <c r="H41" s="7"/>
      <c r="I41" s="60"/>
      <c r="J41" s="140" t="s">
        <v>82</v>
      </c>
      <c r="K41" s="103" t="s">
        <v>11</v>
      </c>
      <c r="L41" s="176">
        <v>305</v>
      </c>
      <c r="M41" s="176"/>
      <c r="N41" s="283">
        <v>47.2</v>
      </c>
      <c r="O41" s="143"/>
      <c r="P41" s="41"/>
    </row>
    <row r="42" spans="1:16" s="42" customFormat="1" ht="14.45" customHeight="1">
      <c r="A42" s="40"/>
      <c r="B42" s="178" t="s">
        <v>71</v>
      </c>
      <c r="C42" s="179"/>
      <c r="D42" s="174">
        <v>150</v>
      </c>
      <c r="E42" s="175"/>
      <c r="F42" s="59">
        <v>21</v>
      </c>
      <c r="G42" s="62"/>
      <c r="H42" s="7"/>
      <c r="I42" s="60"/>
      <c r="J42" s="134" t="s">
        <v>82</v>
      </c>
      <c r="K42" s="54" t="s">
        <v>12</v>
      </c>
      <c r="L42" s="167">
        <v>100</v>
      </c>
      <c r="M42" s="167"/>
      <c r="N42" s="281">
        <v>15</v>
      </c>
      <c r="O42" s="142"/>
      <c r="P42" s="41"/>
    </row>
    <row r="43" spans="1:16" s="42" customFormat="1" ht="15.75" customHeight="1" thickBot="1">
      <c r="A43" s="40"/>
      <c r="B43" s="180" t="s">
        <v>70</v>
      </c>
      <c r="C43" s="181"/>
      <c r="D43" s="163">
        <v>160</v>
      </c>
      <c r="E43" s="164"/>
      <c r="F43" s="75">
        <v>21</v>
      </c>
      <c r="G43" s="68"/>
      <c r="H43" s="7"/>
      <c r="I43" s="49"/>
      <c r="J43" s="134" t="s">
        <v>82</v>
      </c>
      <c r="K43" s="106" t="s">
        <v>12</v>
      </c>
      <c r="L43" s="167">
        <v>200</v>
      </c>
      <c r="M43" s="167"/>
      <c r="N43" s="281">
        <v>28</v>
      </c>
      <c r="O43" s="13"/>
      <c r="P43" s="41"/>
    </row>
    <row r="44" spans="1:16" s="42" customFormat="1" ht="15.75" customHeight="1" thickBot="1">
      <c r="A44" s="40"/>
      <c r="B44" s="180" t="s">
        <v>69</v>
      </c>
      <c r="C44" s="181"/>
      <c r="D44" s="163">
        <v>118</v>
      </c>
      <c r="E44" s="164"/>
      <c r="F44" s="267">
        <v>18.600000000000001</v>
      </c>
      <c r="G44" s="64"/>
      <c r="H44" s="7"/>
      <c r="I44" s="60"/>
      <c r="J44" s="171" t="s">
        <v>53</v>
      </c>
      <c r="K44" s="172"/>
      <c r="L44" s="172"/>
      <c r="M44" s="172"/>
      <c r="N44" s="172"/>
      <c r="O44" s="173"/>
      <c r="P44" s="41"/>
    </row>
    <row r="45" spans="1:16" s="42" customFormat="1" ht="15" customHeight="1" thickBot="1">
      <c r="A45" s="29"/>
      <c r="B45" s="228" t="s">
        <v>68</v>
      </c>
      <c r="C45" s="229"/>
      <c r="D45" s="182">
        <v>120</v>
      </c>
      <c r="E45" s="183"/>
      <c r="F45" s="268">
        <v>18.600000000000001</v>
      </c>
      <c r="G45" s="139"/>
      <c r="H45" s="7"/>
      <c r="I45" s="60"/>
      <c r="J45" s="56"/>
      <c r="K45" s="113"/>
      <c r="L45" s="165" t="s">
        <v>1</v>
      </c>
      <c r="M45" s="166"/>
      <c r="N45" s="133" t="s">
        <v>0</v>
      </c>
      <c r="O45" s="53" t="s">
        <v>1</v>
      </c>
      <c r="P45" s="32"/>
    </row>
    <row r="46" spans="1:16" s="42" customFormat="1" ht="16.5" thickBot="1">
      <c r="A46" s="40"/>
      <c r="B46" s="171" t="s">
        <v>10</v>
      </c>
      <c r="C46" s="172"/>
      <c r="D46" s="172"/>
      <c r="E46" s="172"/>
      <c r="F46" s="172"/>
      <c r="G46" s="173"/>
      <c r="H46" s="92"/>
      <c r="I46" s="60"/>
      <c r="J46" s="107" t="s">
        <v>53</v>
      </c>
      <c r="K46" s="100" t="s">
        <v>54</v>
      </c>
      <c r="L46" s="174" t="s">
        <v>55</v>
      </c>
      <c r="M46" s="175"/>
      <c r="N46" s="61">
        <f>4.8*5</f>
        <v>24</v>
      </c>
      <c r="O46" s="62"/>
      <c r="P46" s="41"/>
    </row>
    <row r="47" spans="1:16" s="42" customFormat="1" ht="15" customHeight="1" thickBot="1">
      <c r="A47" s="40"/>
      <c r="B47" s="56"/>
      <c r="C47" s="67"/>
      <c r="D47" s="177" t="s">
        <v>27</v>
      </c>
      <c r="E47" s="177"/>
      <c r="F47" s="133" t="s">
        <v>0</v>
      </c>
      <c r="G47" s="53" t="s">
        <v>1</v>
      </c>
      <c r="H47" s="91"/>
      <c r="I47" s="60"/>
      <c r="J47" s="108" t="s">
        <v>53</v>
      </c>
      <c r="K47" s="76" t="s">
        <v>54</v>
      </c>
      <c r="L47" s="163" t="s">
        <v>56</v>
      </c>
      <c r="M47" s="164"/>
      <c r="N47" s="109">
        <f>4.8*8</f>
        <v>38.4</v>
      </c>
      <c r="O47" s="65"/>
      <c r="P47" s="41"/>
    </row>
    <row r="48" spans="1:16" ht="14.45" customHeight="1" thickBot="1">
      <c r="A48" s="40"/>
      <c r="B48" s="16" t="s">
        <v>21</v>
      </c>
      <c r="C48" s="17"/>
      <c r="D48" s="160">
        <v>95</v>
      </c>
      <c r="E48" s="160"/>
      <c r="F48" s="59">
        <v>6.8</v>
      </c>
      <c r="G48" s="117"/>
      <c r="H48" s="98"/>
      <c r="I48" s="60"/>
      <c r="J48" s="171" t="s">
        <v>57</v>
      </c>
      <c r="K48" s="172"/>
      <c r="L48" s="172"/>
      <c r="M48" s="172"/>
      <c r="N48" s="172"/>
      <c r="O48" s="173"/>
      <c r="P48" s="41"/>
    </row>
    <row r="49" spans="1:18" s="42" customFormat="1" ht="15" customHeight="1" thickBot="1">
      <c r="A49" s="40"/>
      <c r="B49" s="132" t="s">
        <v>22</v>
      </c>
      <c r="C49" s="18"/>
      <c r="D49" s="167">
        <v>90</v>
      </c>
      <c r="E49" s="167"/>
      <c r="F49" s="50">
        <v>6.8</v>
      </c>
      <c r="G49" s="118"/>
      <c r="H49" s="98"/>
      <c r="I49" s="49"/>
      <c r="J49" s="56"/>
      <c r="K49" s="113"/>
      <c r="L49" s="165" t="s">
        <v>1</v>
      </c>
      <c r="M49" s="166"/>
      <c r="N49" s="133" t="s">
        <v>0</v>
      </c>
      <c r="O49" s="53" t="s">
        <v>1</v>
      </c>
      <c r="P49" s="41"/>
    </row>
    <row r="50" spans="1:18" s="42" customFormat="1" ht="15.75" customHeight="1">
      <c r="A50" s="40"/>
      <c r="B50" s="132" t="s">
        <v>73</v>
      </c>
      <c r="C50" s="18"/>
      <c r="D50" s="167">
        <v>95</v>
      </c>
      <c r="E50" s="167"/>
      <c r="F50" s="50">
        <v>6.8</v>
      </c>
      <c r="G50" s="118"/>
      <c r="H50" s="98"/>
      <c r="I50" s="60"/>
      <c r="J50" s="107" t="s">
        <v>57</v>
      </c>
      <c r="K50" s="100" t="s">
        <v>12</v>
      </c>
      <c r="L50" s="174" t="s">
        <v>58</v>
      </c>
      <c r="M50" s="175"/>
      <c r="N50" s="61">
        <f>3.4*4</f>
        <v>13.6</v>
      </c>
      <c r="O50" s="62"/>
      <c r="P50" s="41"/>
    </row>
    <row r="51" spans="1:18" s="42" customFormat="1" ht="15.75" customHeight="1">
      <c r="A51" s="29"/>
      <c r="B51" s="132" t="s">
        <v>74</v>
      </c>
      <c r="C51" s="18"/>
      <c r="D51" s="167">
        <v>90</v>
      </c>
      <c r="E51" s="167"/>
      <c r="F51" s="50">
        <v>6.8</v>
      </c>
      <c r="G51" s="118"/>
      <c r="H51" s="98"/>
      <c r="I51" s="49"/>
      <c r="J51" s="111" t="s">
        <v>57</v>
      </c>
      <c r="K51" s="54" t="s">
        <v>12</v>
      </c>
      <c r="L51" s="163" t="s">
        <v>56</v>
      </c>
      <c r="M51" s="164"/>
      <c r="N51" s="63">
        <v>26.4</v>
      </c>
      <c r="O51" s="64"/>
      <c r="P51" s="41"/>
    </row>
    <row r="52" spans="1:18" s="42" customFormat="1" thickBot="1">
      <c r="A52" s="40"/>
      <c r="B52" s="132" t="s">
        <v>61</v>
      </c>
      <c r="C52" s="18"/>
      <c r="D52" s="167">
        <v>90</v>
      </c>
      <c r="E52" s="167"/>
      <c r="F52" s="50">
        <v>6.8</v>
      </c>
      <c r="G52" s="118"/>
      <c r="H52" s="98"/>
      <c r="I52" s="60"/>
      <c r="J52" s="112" t="s">
        <v>57</v>
      </c>
      <c r="K52" s="71" t="s">
        <v>12</v>
      </c>
      <c r="L52" s="182" t="s">
        <v>59</v>
      </c>
      <c r="M52" s="183"/>
      <c r="N52" s="284">
        <v>38.4</v>
      </c>
      <c r="O52" s="139"/>
      <c r="P52" s="41"/>
    </row>
    <row r="53" spans="1:18" s="42" customFormat="1" ht="15" customHeight="1" thickBot="1">
      <c r="A53" s="40"/>
      <c r="B53" s="132" t="s">
        <v>23</v>
      </c>
      <c r="C53" s="18"/>
      <c r="D53" s="167">
        <v>90</v>
      </c>
      <c r="E53" s="167"/>
      <c r="F53" s="50">
        <v>6.8</v>
      </c>
      <c r="G53" s="118"/>
      <c r="H53" s="94"/>
      <c r="I53" s="60"/>
      <c r="J53" s="171" t="s">
        <v>84</v>
      </c>
      <c r="K53" s="172"/>
      <c r="L53" s="172"/>
      <c r="M53" s="172"/>
      <c r="N53" s="172"/>
      <c r="O53" s="173"/>
      <c r="P53" s="41"/>
    </row>
    <row r="54" spans="1:18" s="42" customFormat="1" ht="15.75" customHeight="1" thickBot="1">
      <c r="A54" s="40"/>
      <c r="B54" s="135" t="s">
        <v>25</v>
      </c>
      <c r="C54" s="19"/>
      <c r="D54" s="170">
        <v>90</v>
      </c>
      <c r="E54" s="170"/>
      <c r="F54" s="52">
        <v>6.8</v>
      </c>
      <c r="G54" s="119"/>
      <c r="H54" s="92"/>
      <c r="I54" s="60"/>
      <c r="J54" s="124"/>
      <c r="K54" s="113"/>
      <c r="L54" s="165" t="s">
        <v>27</v>
      </c>
      <c r="M54" s="166"/>
      <c r="N54" s="136" t="s">
        <v>0</v>
      </c>
      <c r="O54" s="77" t="s">
        <v>1</v>
      </c>
      <c r="P54" s="32"/>
      <c r="R54" s="28"/>
    </row>
    <row r="55" spans="1:18" ht="15.75" customHeight="1">
      <c r="A55" s="40"/>
      <c r="B55" s="249" t="s">
        <v>75</v>
      </c>
      <c r="C55" s="250"/>
      <c r="D55" s="251">
        <v>95</v>
      </c>
      <c r="E55" s="251"/>
      <c r="F55" s="252">
        <v>7.4</v>
      </c>
      <c r="G55" s="117"/>
      <c r="H55" s="91"/>
      <c r="I55" s="60"/>
      <c r="J55" s="285" t="s">
        <v>111</v>
      </c>
      <c r="K55" s="286"/>
      <c r="L55" s="287">
        <v>15</v>
      </c>
      <c r="M55" s="287"/>
      <c r="N55" s="288">
        <v>2.5</v>
      </c>
      <c r="O55" s="68"/>
      <c r="P55" s="41"/>
      <c r="R55" s="42"/>
    </row>
    <row r="56" spans="1:18" s="42" customFormat="1" ht="14.25">
      <c r="A56" s="40"/>
      <c r="B56" s="253" t="s">
        <v>72</v>
      </c>
      <c r="C56" s="254"/>
      <c r="D56" s="255">
        <v>95</v>
      </c>
      <c r="E56" s="255"/>
      <c r="F56" s="256">
        <v>7.4</v>
      </c>
      <c r="G56" s="118"/>
      <c r="H56" s="7"/>
      <c r="I56" s="60"/>
      <c r="J56" s="289" t="s">
        <v>112</v>
      </c>
      <c r="K56" s="290"/>
      <c r="L56" s="255">
        <v>150</v>
      </c>
      <c r="M56" s="255"/>
      <c r="N56" s="243">
        <v>22</v>
      </c>
      <c r="O56" s="64"/>
      <c r="P56" s="41"/>
    </row>
    <row r="57" spans="1:18" s="42" customFormat="1" ht="15.75" customHeight="1" thickBot="1">
      <c r="A57" s="40"/>
      <c r="B57" s="132" t="s">
        <v>24</v>
      </c>
      <c r="C57" s="18"/>
      <c r="D57" s="167">
        <v>90</v>
      </c>
      <c r="E57" s="167"/>
      <c r="F57" s="50">
        <v>7.4</v>
      </c>
      <c r="G57" s="118"/>
      <c r="H57" s="7"/>
      <c r="I57" s="49"/>
      <c r="J57" s="304" t="s">
        <v>113</v>
      </c>
      <c r="K57" s="305"/>
      <c r="L57" s="306">
        <f>20*15</f>
        <v>300</v>
      </c>
      <c r="M57" s="306"/>
      <c r="N57" s="307">
        <f>2*20</f>
        <v>40</v>
      </c>
      <c r="O57" s="110"/>
      <c r="P57" s="41"/>
      <c r="R57" s="28"/>
    </row>
    <row r="58" spans="1:18" ht="15.75" customHeight="1" thickBot="1">
      <c r="A58" s="40"/>
      <c r="B58" s="123" t="s">
        <v>62</v>
      </c>
      <c r="C58" s="20"/>
      <c r="D58" s="230">
        <v>90</v>
      </c>
      <c r="E58" s="230"/>
      <c r="F58" s="120">
        <v>7.4</v>
      </c>
      <c r="G58" s="121"/>
      <c r="H58" s="7"/>
      <c r="I58" s="49"/>
      <c r="J58" s="171" t="s">
        <v>83</v>
      </c>
      <c r="K58" s="212"/>
      <c r="L58" s="212"/>
      <c r="M58" s="212"/>
      <c r="N58" s="212"/>
      <c r="O58" s="213"/>
      <c r="P58" s="41"/>
      <c r="R58" s="42"/>
    </row>
    <row r="59" spans="1:18" s="42" customFormat="1" ht="15.75" customHeight="1">
      <c r="A59" s="40"/>
      <c r="B59" s="249" t="s">
        <v>32</v>
      </c>
      <c r="C59" s="250"/>
      <c r="D59" s="251">
        <v>75</v>
      </c>
      <c r="E59" s="251"/>
      <c r="F59" s="257">
        <v>6.2</v>
      </c>
      <c r="G59" s="62"/>
      <c r="H59" s="7"/>
      <c r="I59" s="49"/>
      <c r="J59" s="244" t="s">
        <v>76</v>
      </c>
      <c r="K59" s="245"/>
      <c r="L59" s="163">
        <f>16*8</f>
        <v>128</v>
      </c>
      <c r="M59" s="164"/>
      <c r="N59" s="120">
        <v>24</v>
      </c>
      <c r="O59" s="127"/>
      <c r="P59" s="41"/>
    </row>
    <row r="60" spans="1:18" s="42" customFormat="1" thickBot="1">
      <c r="A60" s="29"/>
      <c r="B60" s="132" t="s">
        <v>30</v>
      </c>
      <c r="C60" s="18"/>
      <c r="D60" s="167">
        <v>95</v>
      </c>
      <c r="E60" s="167"/>
      <c r="F60" s="63">
        <v>7.4</v>
      </c>
      <c r="G60" s="64"/>
      <c r="H60" s="7"/>
      <c r="I60" s="49"/>
      <c r="J60" s="291" t="s">
        <v>77</v>
      </c>
      <c r="K60" s="292"/>
      <c r="L60" s="273">
        <f>25*8</f>
        <v>200</v>
      </c>
      <c r="M60" s="274"/>
      <c r="N60" s="120">
        <v>34</v>
      </c>
      <c r="O60" s="127"/>
      <c r="P60" s="41"/>
    </row>
    <row r="61" spans="1:18" s="42" customFormat="1" ht="15.75" customHeight="1" thickBot="1">
      <c r="A61" s="29"/>
      <c r="B61" s="123" t="s">
        <v>39</v>
      </c>
      <c r="C61" s="20"/>
      <c r="D61" s="230">
        <v>95</v>
      </c>
      <c r="E61" s="230"/>
      <c r="F61" s="109">
        <v>8.8000000000000007</v>
      </c>
      <c r="G61" s="110"/>
      <c r="H61" s="7"/>
      <c r="I61" s="49"/>
      <c r="J61" s="293" t="s">
        <v>65</v>
      </c>
      <c r="K61" s="294"/>
      <c r="L61" s="295">
        <v>372</v>
      </c>
      <c r="M61" s="295"/>
      <c r="N61" s="296">
        <v>95</v>
      </c>
      <c r="O61" s="297"/>
      <c r="P61" s="41"/>
    </row>
    <row r="62" spans="1:18" s="42" customFormat="1" ht="15.75" customHeight="1" thickBot="1">
      <c r="A62" s="29"/>
      <c r="B62" s="258" t="s">
        <v>64</v>
      </c>
      <c r="C62" s="113"/>
      <c r="D62" s="259">
        <v>95</v>
      </c>
      <c r="E62" s="260"/>
      <c r="F62" s="261">
        <v>8.8000000000000007</v>
      </c>
      <c r="G62" s="262"/>
      <c r="H62" s="7"/>
      <c r="I62" s="49"/>
      <c r="J62" s="171" t="s">
        <v>16</v>
      </c>
      <c r="K62" s="172"/>
      <c r="L62" s="172"/>
      <c r="M62" s="172"/>
      <c r="N62" s="172"/>
      <c r="O62" s="173"/>
      <c r="P62" s="41"/>
    </row>
    <row r="63" spans="1:18" s="42" customFormat="1" ht="15.75" customHeight="1" thickBot="1">
      <c r="A63" s="29"/>
      <c r="B63" s="171" t="s">
        <v>117</v>
      </c>
      <c r="C63" s="172"/>
      <c r="D63" s="172"/>
      <c r="E63" s="172"/>
      <c r="F63" s="172"/>
      <c r="G63" s="172"/>
      <c r="H63" s="7"/>
      <c r="I63" s="49"/>
      <c r="J63" s="56"/>
      <c r="K63" s="66"/>
      <c r="L63" s="165" t="s">
        <v>27</v>
      </c>
      <c r="M63" s="166"/>
      <c r="N63" s="58" t="s">
        <v>0</v>
      </c>
      <c r="O63" s="77" t="s">
        <v>1</v>
      </c>
      <c r="P63" s="41"/>
    </row>
    <row r="64" spans="1:18" s="42" customFormat="1" thickBot="1">
      <c r="A64" s="29"/>
      <c r="B64" s="56"/>
      <c r="C64" s="66"/>
      <c r="D64" s="158" t="s">
        <v>27</v>
      </c>
      <c r="E64" s="159"/>
      <c r="F64" s="133" t="s">
        <v>0</v>
      </c>
      <c r="G64" s="53" t="s">
        <v>1</v>
      </c>
      <c r="H64" s="92"/>
      <c r="I64" s="49"/>
      <c r="J64" s="206" t="s">
        <v>33</v>
      </c>
      <c r="K64" s="207"/>
      <c r="L64" s="174">
        <v>20</v>
      </c>
      <c r="M64" s="175"/>
      <c r="N64" s="59">
        <v>2.5</v>
      </c>
      <c r="O64" s="68"/>
      <c r="P64" s="41"/>
      <c r="R64" s="28"/>
    </row>
    <row r="65" spans="1:25" ht="15.75" customHeight="1" thickBot="1">
      <c r="A65" s="29"/>
      <c r="B65" s="107" t="s">
        <v>97</v>
      </c>
      <c r="C65" s="100" t="s">
        <v>12</v>
      </c>
      <c r="D65" s="160">
        <v>110</v>
      </c>
      <c r="E65" s="160"/>
      <c r="F65" s="61">
        <v>9.9</v>
      </c>
      <c r="G65" s="62"/>
      <c r="H65" s="92"/>
      <c r="I65" s="49"/>
      <c r="J65" s="74" t="s">
        <v>34</v>
      </c>
      <c r="K65" s="79"/>
      <c r="L65" s="182">
        <v>20</v>
      </c>
      <c r="M65" s="183"/>
      <c r="N65" s="51">
        <v>2.5</v>
      </c>
      <c r="O65" s="139"/>
      <c r="P65" s="41"/>
    </row>
    <row r="66" spans="1:25" ht="15.75" customHeight="1" thickBot="1">
      <c r="A66" s="29"/>
      <c r="B66" s="111" t="s">
        <v>98</v>
      </c>
      <c r="C66" s="54" t="s">
        <v>96</v>
      </c>
      <c r="D66" s="167">
        <v>70</v>
      </c>
      <c r="E66" s="167"/>
      <c r="F66" s="63">
        <v>8.1999999999999993</v>
      </c>
      <c r="G66" s="64"/>
      <c r="H66" s="92"/>
      <c r="I66" s="49"/>
      <c r="J66" s="171" t="s">
        <v>19</v>
      </c>
      <c r="K66" s="172"/>
      <c r="L66" s="172"/>
      <c r="M66" s="172"/>
      <c r="N66" s="172"/>
      <c r="O66" s="173"/>
      <c r="P66" s="41"/>
    </row>
    <row r="67" spans="1:25" ht="15.75" customHeight="1" thickBot="1">
      <c r="A67" s="29"/>
      <c r="B67" s="111" t="s">
        <v>99</v>
      </c>
      <c r="C67" s="54" t="s">
        <v>96</v>
      </c>
      <c r="D67" s="167">
        <v>190</v>
      </c>
      <c r="E67" s="167"/>
      <c r="F67" s="63">
        <v>19.2</v>
      </c>
      <c r="G67" s="64"/>
      <c r="H67" s="92"/>
      <c r="I67" s="49"/>
      <c r="J67" s="116"/>
      <c r="K67" s="57"/>
      <c r="L67" s="158" t="s">
        <v>27</v>
      </c>
      <c r="M67" s="159"/>
      <c r="N67" s="133" t="s">
        <v>0</v>
      </c>
      <c r="O67" s="53" t="s">
        <v>1</v>
      </c>
      <c r="P67" s="41"/>
    </row>
    <row r="68" spans="1:25" ht="15.75" customHeight="1" thickBot="1">
      <c r="A68" s="29"/>
      <c r="B68" s="114" t="s">
        <v>100</v>
      </c>
      <c r="C68" s="106" t="s">
        <v>96</v>
      </c>
      <c r="D68" s="170">
        <v>235</v>
      </c>
      <c r="E68" s="170"/>
      <c r="F68" s="115">
        <v>22.8</v>
      </c>
      <c r="G68" s="65"/>
      <c r="H68" s="92"/>
      <c r="I68" s="49"/>
      <c r="J68" s="141" t="s">
        <v>38</v>
      </c>
      <c r="K68" s="128" t="s">
        <v>20</v>
      </c>
      <c r="L68" s="160">
        <v>180</v>
      </c>
      <c r="M68" s="160"/>
      <c r="N68" s="130">
        <v>16</v>
      </c>
      <c r="O68" s="5"/>
      <c r="P68" s="41"/>
    </row>
    <row r="69" spans="1:25" ht="15.75" customHeight="1" thickBot="1">
      <c r="A69" s="29"/>
      <c r="B69" s="171" t="s">
        <v>118</v>
      </c>
      <c r="C69" s="172"/>
      <c r="D69" s="172"/>
      <c r="E69" s="172"/>
      <c r="F69" s="172"/>
      <c r="G69" s="173"/>
      <c r="H69" s="92"/>
      <c r="I69" s="49"/>
      <c r="J69" s="138" t="s">
        <v>31</v>
      </c>
      <c r="K69" s="129" t="s">
        <v>20</v>
      </c>
      <c r="L69" s="170">
        <v>180</v>
      </c>
      <c r="M69" s="170"/>
      <c r="N69" s="131">
        <v>16</v>
      </c>
      <c r="O69" s="13"/>
      <c r="P69" s="41"/>
    </row>
    <row r="70" spans="1:25" ht="15" customHeight="1" thickBot="1">
      <c r="A70" s="29"/>
      <c r="B70" s="124"/>
      <c r="C70" s="113"/>
      <c r="D70" s="165" t="s">
        <v>27</v>
      </c>
      <c r="E70" s="166"/>
      <c r="F70" s="125" t="s">
        <v>0</v>
      </c>
      <c r="G70" s="77" t="s">
        <v>1</v>
      </c>
      <c r="H70" s="92"/>
      <c r="I70" s="49"/>
      <c r="J70" s="149"/>
      <c r="K70" s="147"/>
      <c r="L70" s="144"/>
      <c r="M70" s="144"/>
      <c r="N70" s="55"/>
      <c r="O70" s="148"/>
      <c r="P70" s="41"/>
      <c r="R70" s="145"/>
    </row>
    <row r="71" spans="1:25" ht="15" customHeight="1">
      <c r="A71" s="29"/>
      <c r="B71" s="231" t="s">
        <v>101</v>
      </c>
      <c r="C71" s="232"/>
      <c r="D71" s="160">
        <v>100</v>
      </c>
      <c r="E71" s="160"/>
      <c r="F71" s="59">
        <v>11</v>
      </c>
      <c r="G71" s="62"/>
      <c r="H71" s="92"/>
      <c r="I71" s="49"/>
      <c r="J71" s="218" t="s">
        <v>85</v>
      </c>
      <c r="K71" s="219"/>
      <c r="L71" s="219"/>
      <c r="M71" s="220"/>
      <c r="N71" s="224">
        <v>20</v>
      </c>
      <c r="O71" s="226"/>
      <c r="P71" s="41"/>
      <c r="R71"/>
    </row>
    <row r="72" spans="1:25" ht="16.5" customHeight="1" thickBot="1">
      <c r="A72" s="29"/>
      <c r="B72" s="184" t="s">
        <v>102</v>
      </c>
      <c r="C72" s="185"/>
      <c r="D72" s="167">
        <v>100</v>
      </c>
      <c r="E72" s="167"/>
      <c r="F72" s="126">
        <v>11</v>
      </c>
      <c r="G72" s="64"/>
      <c r="H72" s="92"/>
      <c r="I72" s="49"/>
      <c r="J72" s="221"/>
      <c r="K72" s="222"/>
      <c r="L72" s="222"/>
      <c r="M72" s="223"/>
      <c r="N72" s="225"/>
      <c r="O72" s="227"/>
      <c r="P72" s="32"/>
      <c r="R72" s="145"/>
      <c r="T72" s="45"/>
      <c r="U72" s="45"/>
      <c r="V72" s="45"/>
      <c r="W72" s="45"/>
      <c r="X72" s="45"/>
      <c r="Y72" s="45"/>
    </row>
    <row r="73" spans="1:25" ht="15.75" customHeight="1">
      <c r="A73" s="29"/>
      <c r="B73" s="184" t="s">
        <v>103</v>
      </c>
      <c r="C73" s="185"/>
      <c r="D73" s="167">
        <v>100</v>
      </c>
      <c r="E73" s="167"/>
      <c r="F73" s="50">
        <v>11</v>
      </c>
      <c r="G73" s="64"/>
      <c r="H73" s="92"/>
      <c r="I73" s="49"/>
      <c r="J73" s="233" t="s">
        <v>17</v>
      </c>
      <c r="K73" s="234"/>
      <c r="L73" s="234"/>
      <c r="M73" s="237">
        <f>SUMPRODUCT(F13:F74,G13:G74)+SUMPRODUCT(N13:N72,O13:O72)</f>
        <v>0</v>
      </c>
      <c r="N73" s="237"/>
      <c r="O73" s="238"/>
      <c r="P73" s="32"/>
      <c r="R73"/>
    </row>
    <row r="74" spans="1:25" thickBot="1">
      <c r="A74" s="29"/>
      <c r="B74" s="302" t="s">
        <v>104</v>
      </c>
      <c r="C74" s="303"/>
      <c r="D74" s="170">
        <v>100</v>
      </c>
      <c r="E74" s="170"/>
      <c r="F74" s="52">
        <v>11</v>
      </c>
      <c r="G74" s="65"/>
      <c r="H74" s="92"/>
      <c r="I74" s="49"/>
      <c r="J74" s="235"/>
      <c r="K74" s="236"/>
      <c r="L74" s="236"/>
      <c r="M74" s="239"/>
      <c r="N74" s="239"/>
      <c r="O74" s="240"/>
      <c r="P74" s="32"/>
      <c r="R74" s="145"/>
    </row>
    <row r="75" spans="1:25" ht="15.75" customHeight="1" thickBot="1">
      <c r="A75" s="70"/>
      <c r="B75" s="102"/>
      <c r="C75" s="102"/>
      <c r="D75" s="102"/>
      <c r="E75" s="102"/>
      <c r="F75" s="102"/>
      <c r="G75" s="102"/>
      <c r="H75" s="102"/>
      <c r="I75" s="102"/>
      <c r="J75" s="186"/>
      <c r="K75" s="186"/>
      <c r="L75" s="186"/>
      <c r="M75" s="186"/>
      <c r="N75" s="186"/>
      <c r="O75" s="186"/>
      <c r="P75" s="298"/>
      <c r="R75"/>
    </row>
    <row r="76" spans="1:25" ht="15.75" customHeight="1" thickTop="1">
      <c r="H76" s="92"/>
      <c r="I76" s="49"/>
      <c r="R76" s="145"/>
    </row>
    <row r="77" spans="1:25" s="45" customFormat="1" ht="14.25" customHeight="1">
      <c r="A77" s="28"/>
      <c r="B77" s="28"/>
      <c r="C77" s="33"/>
      <c r="D77" s="2"/>
      <c r="E77" s="34"/>
      <c r="F77" s="35"/>
      <c r="G77" s="36"/>
      <c r="H77" s="92"/>
      <c r="I77" s="49"/>
      <c r="J77" s="28"/>
      <c r="K77" s="28"/>
      <c r="L77" s="28"/>
      <c r="M77" s="28"/>
      <c r="N77" s="28"/>
      <c r="O77" s="28"/>
      <c r="P77" s="43"/>
      <c r="R77"/>
      <c r="T77" s="28"/>
      <c r="U77" s="28"/>
      <c r="V77" s="28"/>
      <c r="W77" s="28"/>
      <c r="X77" s="28"/>
      <c r="Y77" s="28"/>
    </row>
    <row r="78" spans="1:25" ht="16.5" customHeight="1">
      <c r="H78" s="92"/>
      <c r="I78" s="92"/>
      <c r="R78" s="145"/>
    </row>
    <row r="79" spans="1:25" ht="14.25" customHeight="1">
      <c r="H79" s="92"/>
      <c r="I79" s="92"/>
      <c r="R79"/>
    </row>
    <row r="80" spans="1:25" ht="15" customHeight="1">
      <c r="H80" s="92"/>
      <c r="I80" s="92"/>
      <c r="R80" s="146"/>
    </row>
    <row r="81" spans="8:9" ht="16.5" customHeight="1">
      <c r="H81" s="92"/>
      <c r="I81" s="92"/>
    </row>
    <row r="82" spans="8:9" ht="15" customHeight="1"/>
    <row r="83" spans="8:9" ht="15.75" customHeight="1">
      <c r="I83" s="43"/>
    </row>
    <row r="84" spans="8:9" ht="15" customHeight="1"/>
    <row r="85" spans="8:9" ht="15.75" customHeight="1"/>
    <row r="87" spans="8:9" ht="15.75" customHeight="1"/>
    <row r="88" spans="8:9" ht="14.45" customHeight="1"/>
    <row r="89" spans="8:9" ht="14.45" customHeight="1"/>
    <row r="90" spans="8:9" ht="16.5" customHeight="1"/>
    <row r="91" spans="8:9" ht="15" customHeight="1"/>
    <row r="92" spans="8:9" ht="15" customHeight="1"/>
    <row r="93" spans="8:9" ht="15" customHeight="1"/>
    <row r="94" spans="8:9" ht="15.75" customHeight="1"/>
    <row r="95" spans="8:9" ht="15" customHeight="1"/>
    <row r="96" spans="8:9" ht="15.75" customHeight="1"/>
    <row r="97" ht="15" customHeight="1"/>
    <row r="98" ht="14.25" customHeight="1"/>
    <row r="99" ht="15.75" customHeight="1"/>
    <row r="100" ht="15.75" customHeight="1"/>
    <row r="101" ht="16.5" customHeight="1"/>
  </sheetData>
  <mergeCells count="173">
    <mergeCell ref="B63:G63"/>
    <mergeCell ref="J15:K15"/>
    <mergeCell ref="L15:M15"/>
    <mergeCell ref="L20:M20"/>
    <mergeCell ref="J21:K21"/>
    <mergeCell ref="L21:M21"/>
    <mergeCell ref="J58:O58"/>
    <mergeCell ref="J59:K59"/>
    <mergeCell ref="L59:M59"/>
    <mergeCell ref="J28:K28"/>
    <mergeCell ref="J35:O35"/>
    <mergeCell ref="J44:O44"/>
    <mergeCell ref="J48:O48"/>
    <mergeCell ref="J53:O53"/>
    <mergeCell ref="B45:C45"/>
    <mergeCell ref="D45:E45"/>
    <mergeCell ref="L47:M47"/>
    <mergeCell ref="D38:E38"/>
    <mergeCell ref="L40:M40"/>
    <mergeCell ref="B72:C72"/>
    <mergeCell ref="B74:C74"/>
    <mergeCell ref="J55:K55"/>
    <mergeCell ref="D57:E57"/>
    <mergeCell ref="D58:E58"/>
    <mergeCell ref="D74:E74"/>
    <mergeCell ref="B69:G69"/>
    <mergeCell ref="D70:E70"/>
    <mergeCell ref="B71:C71"/>
    <mergeCell ref="D71:E71"/>
    <mergeCell ref="D72:E72"/>
    <mergeCell ref="D73:E73"/>
    <mergeCell ref="J73:L74"/>
    <mergeCell ref="M73:O74"/>
    <mergeCell ref="D48:E48"/>
    <mergeCell ref="D49:E49"/>
    <mergeCell ref="D51:E51"/>
    <mergeCell ref="D52:E52"/>
    <mergeCell ref="D53:E53"/>
    <mergeCell ref="O71:O72"/>
    <mergeCell ref="D60:E60"/>
    <mergeCell ref="D61:E61"/>
    <mergeCell ref="L55:M55"/>
    <mergeCell ref="N71:N72"/>
    <mergeCell ref="L56:M56"/>
    <mergeCell ref="J71:M72"/>
    <mergeCell ref="D59:E59"/>
    <mergeCell ref="D62:E62"/>
    <mergeCell ref="D68:E68"/>
    <mergeCell ref="L65:M65"/>
    <mergeCell ref="J64:K64"/>
    <mergeCell ref="L64:M64"/>
    <mergeCell ref="D54:E54"/>
    <mergeCell ref="D66:E66"/>
    <mergeCell ref="J62:O62"/>
    <mergeCell ref="L63:M63"/>
    <mergeCell ref="J11:O11"/>
    <mergeCell ref="B11:G11"/>
    <mergeCell ref="L12:M12"/>
    <mergeCell ref="D27:E27"/>
    <mergeCell ref="D28:E28"/>
    <mergeCell ref="J16:K16"/>
    <mergeCell ref="D20:E20"/>
    <mergeCell ref="D13:E13"/>
    <mergeCell ref="D17:E17"/>
    <mergeCell ref="B12:C12"/>
    <mergeCell ref="B17:C17"/>
    <mergeCell ref="B15:C15"/>
    <mergeCell ref="J13:K13"/>
    <mergeCell ref="L13:M13"/>
    <mergeCell ref="D18:E18"/>
    <mergeCell ref="D24:E24"/>
    <mergeCell ref="L30:M30"/>
    <mergeCell ref="D25:E25"/>
    <mergeCell ref="D21:E21"/>
    <mergeCell ref="T15:U15"/>
    <mergeCell ref="B31:G31"/>
    <mergeCell ref="L26:M26"/>
    <mergeCell ref="L18:M18"/>
    <mergeCell ref="L16:M16"/>
    <mergeCell ref="D26:E26"/>
    <mergeCell ref="D23:E23"/>
    <mergeCell ref="J26:K26"/>
    <mergeCell ref="J25:K25"/>
    <mergeCell ref="L29:M29"/>
    <mergeCell ref="J18:K18"/>
    <mergeCell ref="L24:M24"/>
    <mergeCell ref="L19:M19"/>
    <mergeCell ref="B16:C16"/>
    <mergeCell ref="D29:E29"/>
    <mergeCell ref="J19:K19"/>
    <mergeCell ref="D15:E15"/>
    <mergeCell ref="D16:E16"/>
    <mergeCell ref="L25:M25"/>
    <mergeCell ref="L27:M27"/>
    <mergeCell ref="R15:S15"/>
    <mergeCell ref="J30:K30"/>
    <mergeCell ref="B18:C18"/>
    <mergeCell ref="G2:O2"/>
    <mergeCell ref="G4:O4"/>
    <mergeCell ref="G5:O5"/>
    <mergeCell ref="G6:O6"/>
    <mergeCell ref="G7:O7"/>
    <mergeCell ref="J17:K17"/>
    <mergeCell ref="L17:M17"/>
    <mergeCell ref="B9:O9"/>
    <mergeCell ref="L22:M22"/>
    <mergeCell ref="J27:K27"/>
    <mergeCell ref="B13:C13"/>
    <mergeCell ref="B14:C14"/>
    <mergeCell ref="D22:E22"/>
    <mergeCell ref="D12:E12"/>
    <mergeCell ref="B19:G19"/>
    <mergeCell ref="D14:E14"/>
    <mergeCell ref="J14:K14"/>
    <mergeCell ref="L14:M14"/>
    <mergeCell ref="B73:C73"/>
    <mergeCell ref="J75:O75"/>
    <mergeCell ref="L57:M57"/>
    <mergeCell ref="L23:M23"/>
    <mergeCell ref="J33:K33"/>
    <mergeCell ref="D37:E37"/>
    <mergeCell ref="L67:M67"/>
    <mergeCell ref="L68:M68"/>
    <mergeCell ref="D34:E34"/>
    <mergeCell ref="D35:E35"/>
    <mergeCell ref="D36:E36"/>
    <mergeCell ref="D39:E39"/>
    <mergeCell ref="L33:M33"/>
    <mergeCell ref="L28:M28"/>
    <mergeCell ref="J31:O31"/>
    <mergeCell ref="B43:C43"/>
    <mergeCell ref="D33:E33"/>
    <mergeCell ref="L32:M32"/>
    <mergeCell ref="D67:E67"/>
    <mergeCell ref="D65:E65"/>
    <mergeCell ref="D64:E64"/>
    <mergeCell ref="J57:K57"/>
    <mergeCell ref="L69:M69"/>
    <mergeCell ref="L50:M50"/>
    <mergeCell ref="L45:M45"/>
    <mergeCell ref="L46:M46"/>
    <mergeCell ref="L38:M38"/>
    <mergeCell ref="L39:M39"/>
    <mergeCell ref="L41:M41"/>
    <mergeCell ref="B46:G46"/>
    <mergeCell ref="D47:E47"/>
    <mergeCell ref="L42:M42"/>
    <mergeCell ref="J66:O66"/>
    <mergeCell ref="B40:G40"/>
    <mergeCell ref="B42:C42"/>
    <mergeCell ref="D42:E42"/>
    <mergeCell ref="B44:C44"/>
    <mergeCell ref="D44:E44"/>
    <mergeCell ref="L51:M51"/>
    <mergeCell ref="L52:M52"/>
    <mergeCell ref="D50:E50"/>
    <mergeCell ref="L49:M49"/>
    <mergeCell ref="D43:E43"/>
    <mergeCell ref="J32:K32"/>
    <mergeCell ref="D41:E41"/>
    <mergeCell ref="L37:M37"/>
    <mergeCell ref="D32:E32"/>
    <mergeCell ref="D30:E30"/>
    <mergeCell ref="D55:E55"/>
    <mergeCell ref="D56:E56"/>
    <mergeCell ref="L43:M43"/>
    <mergeCell ref="L36:M36"/>
    <mergeCell ref="L54:M54"/>
    <mergeCell ref="J56:K56"/>
    <mergeCell ref="J60:K60"/>
    <mergeCell ref="L60:M60"/>
    <mergeCell ref="J61:K61"/>
    <mergeCell ref="L61:M61"/>
  </mergeCells>
  <phoneticPr fontId="2" type="noConversion"/>
  <conditionalFormatting sqref="B10 G13:H17 X15 H18:H20 G18 H24:H28 G21:G30 H32:H37 G33:G40 H40:H46 G42:G46 H48:H52 O46:O47 H56:H74 O68:O71 G71:G74 G48:G62 O34 O37:O43 O55:O57 H76:H81 I78:I81 O13:O30 O50:O52 O59:O62">
    <cfRule type="cellIs" dxfId="3" priority="23" stopIfTrue="1" operator="notEqual">
      <formula>0</formula>
    </cfRule>
  </conditionalFormatting>
  <conditionalFormatting sqref="G65:G69">
    <cfRule type="cellIs" dxfId="2" priority="3" stopIfTrue="1" operator="notEqual">
      <formula>0</formula>
    </cfRule>
  </conditionalFormatting>
  <conditionalFormatting sqref="O32:O33">
    <cfRule type="cellIs" dxfId="1" priority="2" stopIfTrue="1" operator="notEqual">
      <formula>0</formula>
    </cfRule>
  </conditionalFormatting>
  <conditionalFormatting sqref="O64:O65">
    <cfRule type="cellIs" dxfId="0" priority="5" stopIfTrue="1" operator="notEqual">
      <formula>0</formula>
    </cfRule>
  </conditionalFormatting>
  <dataValidations count="1">
    <dataValidation type="whole" operator="greaterThanOrEqual" allowBlank="1" showInputMessage="1" showErrorMessage="1" sqref="O46:O47 H32:H37 B10 H24:H28 X15 G42:G45 O32 O37:O43 G33:G39 G65:G68 G21:G30 H40:H45 H48:H52 O64:O65 G71:G74 O50:O52 O68:O71 H13:H20 G13:G18 G48:G62 O55:O57 O59:O61 H56:H74 H76:H81 I78:I81 O13:O30" xr:uid="{00000000-0002-0000-0000-000000000000}">
      <formula1>0</formula1>
    </dataValidation>
  </dataValidations>
  <printOptions horizontalCentered="1" verticalCentered="1"/>
  <pageMargins left="0.11811023622047245" right="0.11811023622047245" top="0" bottom="0" header="0.19685039370078741" footer="0.19685039370078741"/>
  <pageSetup paperSize="9" scale="64" orientation="portrait" horizontalDpi="300" verticalDpi="300" r:id="rId1"/>
  <headerFooter>
    <oddHeader>&amp;R&amp;D&amp;C&amp;"Calibri"&amp;10&amp;K000000{PERSONAL DATA}&amp;1#_x000D_&amp;"Calibri"&amp;11&amp;K000000Bon de commande</oddHeader>
    <oddFooter>&amp;C&amp;"Calibri"&amp;11&amp;K000000Aline Géhant Chocolatier - 15, Rue des Trois Faucons - 84000 Avignon_x000D_&amp;1#&amp;"Calibri"&amp;10&amp;K008000{THALES GROUP LIMITED DISTRIBUTION - PERSONAL DATA}</oddFooter>
  </headerFooter>
  <rowBreaks count="1" manualBreakCount="1">
    <brk id="11" max="15" man="1"/>
  </rowBreaks>
  <colBreaks count="1" manualBreakCount="1">
    <brk id="9" max="8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aline-chocolaterie</cp:lastModifiedBy>
  <cp:lastPrinted>2014-10-01T09:40:47Z</cp:lastPrinted>
  <dcterms:created xsi:type="dcterms:W3CDTF">2010-11-21T15:00:33Z</dcterms:created>
  <dcterms:modified xsi:type="dcterms:W3CDTF">2025-11-11T20:43:48Z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65dfd4-2f28-40ac-a130-d2bbe8ae537d_Enabled">
    <vt:lpwstr>true</vt:lpwstr>
  </property>
  <property fmtid="{D5CDD505-2E9C-101B-9397-08002B2CF9AE}" pid="3" name="MSIP_Label_4265dfd4-2f28-40ac-a130-d2bbe8ae537d_SetDate">
    <vt:lpwstr>2024-11-18T07:12:44Z</vt:lpwstr>
  </property>
  <property fmtid="{D5CDD505-2E9C-101B-9397-08002B2CF9AE}" pid="4" name="MSIP_Label_4265dfd4-2f28-40ac-a130-d2bbe8ae537d_Method">
    <vt:lpwstr>Privileged</vt:lpwstr>
  </property>
  <property fmtid="{D5CDD505-2E9C-101B-9397-08002B2CF9AE}" pid="5" name="MSIP_Label_4265dfd4-2f28-40ac-a130-d2bbe8ae537d_Name">
    <vt:lpwstr>THALES-GDPR-02</vt:lpwstr>
  </property>
  <property fmtid="{D5CDD505-2E9C-101B-9397-08002B2CF9AE}" pid="6" name="MSIP_Label_4265dfd4-2f28-40ac-a130-d2bbe8ae537d_SiteId">
    <vt:lpwstr>6e603289-5e46-4e26-ac7c-03a85420a9a5</vt:lpwstr>
  </property>
  <property fmtid="{D5CDD505-2E9C-101B-9397-08002B2CF9AE}" pid="7" name="MSIP_Label_4265dfd4-2f28-40ac-a130-d2bbe8ae537d_ActionId">
    <vt:lpwstr>4f6c60f9-101d-4d7b-918f-3dc7abc62f5d</vt:lpwstr>
  </property>
  <property fmtid="{D5CDD505-2E9C-101B-9397-08002B2CF9AE}" pid="8" name="MSIP_Label_4265dfd4-2f28-40ac-a130-d2bbe8ae537d_ContentBits">
    <vt:lpwstr>3</vt:lpwstr>
  </property>
  <property fmtid="{D5CDD505-2E9C-101B-9397-08002B2CF9AE}" pid="9" name="Thales-Sensitivity">
    <vt:lpwstr>{T-PerData}</vt:lpwstr>
  </property>
</Properties>
</file>